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
    </mc:Choice>
  </mc:AlternateContent>
  <xr:revisionPtr revIDLastSave="0" documentId="8_{A8A90390-1E96-4E1E-A545-EB92BFCAC77D}"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F288" i="9"/>
  <c r="E288" i="9"/>
  <c r="B288" i="9" s="1"/>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E271" i="9"/>
  <c r="M270" i="9"/>
  <c r="L270" i="9"/>
  <c r="E270" i="9"/>
  <c r="M269" i="9"/>
  <c r="L269" i="9"/>
  <c r="F269" i="9" s="1"/>
  <c r="E269" i="9"/>
  <c r="M268" i="9"/>
  <c r="L268" i="9"/>
  <c r="E268" i="9"/>
  <c r="M267" i="9"/>
  <c r="L267" i="9"/>
  <c r="F267" i="9" s="1"/>
  <c r="E267" i="9"/>
  <c r="M266" i="9"/>
  <c r="L266" i="9"/>
  <c r="E266" i="9"/>
  <c r="M265" i="9"/>
  <c r="L265" i="9"/>
  <c r="F265" i="9" s="1"/>
  <c r="E265" i="9"/>
  <c r="M264" i="9"/>
  <c r="L264" i="9"/>
  <c r="E264" i="9"/>
  <c r="M263" i="9"/>
  <c r="L263" i="9"/>
  <c r="F263" i="9" s="1"/>
  <c r="E263" i="9"/>
  <c r="M262" i="9"/>
  <c r="L262" i="9"/>
  <c r="E262" i="9"/>
  <c r="M261" i="9"/>
  <c r="L261" i="9"/>
  <c r="F261" i="9" s="1"/>
  <c r="E261" i="9"/>
  <c r="M260" i="9"/>
  <c r="L260" i="9"/>
  <c r="E260" i="9"/>
  <c r="M259" i="9"/>
  <c r="L259" i="9"/>
  <c r="F259" i="9" s="1"/>
  <c r="E259" i="9"/>
  <c r="M258" i="9"/>
  <c r="L258" i="9"/>
  <c r="E258" i="9"/>
  <c r="M257" i="9"/>
  <c r="L257" i="9"/>
  <c r="F257" i="9" s="1"/>
  <c r="E257" i="9"/>
  <c r="M256" i="9"/>
  <c r="L256" i="9"/>
  <c r="E256" i="9"/>
  <c r="M255" i="9"/>
  <c r="L255" i="9"/>
  <c r="F255" i="9" s="1"/>
  <c r="E255" i="9"/>
  <c r="M254" i="9"/>
  <c r="L254" i="9"/>
  <c r="E254" i="9"/>
  <c r="M253" i="9"/>
  <c r="L253" i="9"/>
  <c r="F253" i="9" s="1"/>
  <c r="E253" i="9"/>
  <c r="M252" i="9"/>
  <c r="L252" i="9"/>
  <c r="E252" i="9"/>
  <c r="M251" i="9"/>
  <c r="L251" i="9"/>
  <c r="F251" i="9" s="1"/>
  <c r="E251" i="9"/>
  <c r="M250" i="9"/>
  <c r="L250" i="9"/>
  <c r="E250" i="9"/>
  <c r="M249" i="9"/>
  <c r="L249" i="9"/>
  <c r="F249" i="9" s="1"/>
  <c r="E249" i="9"/>
  <c r="M248" i="9"/>
  <c r="L248" i="9"/>
  <c r="E248" i="9"/>
  <c r="M247" i="9"/>
  <c r="L247" i="9"/>
  <c r="F247" i="9" s="1"/>
  <c r="E247" i="9"/>
  <c r="M246" i="9"/>
  <c r="L246" i="9"/>
  <c r="E246" i="9"/>
  <c r="M245" i="9"/>
  <c r="L245" i="9"/>
  <c r="F245" i="9" s="1"/>
  <c r="E245" i="9"/>
  <c r="M244" i="9"/>
  <c r="L244" i="9"/>
  <c r="E244" i="9"/>
  <c r="M243" i="9"/>
  <c r="L243" i="9"/>
  <c r="F243" i="9" s="1"/>
  <c r="E243" i="9"/>
  <c r="M242" i="9"/>
  <c r="L242" i="9"/>
  <c r="E242" i="9"/>
  <c r="M241" i="9"/>
  <c r="L241" i="9"/>
  <c r="F241" i="9" s="1"/>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F233" i="9" s="1"/>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H225" i="9"/>
  <c r="G225" i="9"/>
  <c r="F225" i="9"/>
  <c r="M224" i="9"/>
  <c r="L224" i="9"/>
  <c r="E224" i="9"/>
  <c r="M223" i="9"/>
  <c r="L223" i="9"/>
  <c r="F223" i="9"/>
  <c r="E223" i="9"/>
  <c r="B223" i="9"/>
  <c r="M222" i="9"/>
  <c r="L222" i="9"/>
  <c r="E222" i="9"/>
  <c r="M221" i="9"/>
  <c r="L221" i="9"/>
  <c r="F221" i="9" s="1"/>
  <c r="E221" i="9"/>
  <c r="M220" i="9"/>
  <c r="L220" i="9"/>
  <c r="E220" i="9"/>
  <c r="M219" i="9"/>
  <c r="L219" i="9"/>
  <c r="E219" i="9"/>
  <c r="M218" i="9"/>
  <c r="L218" i="9"/>
  <c r="F218" i="9" s="1"/>
  <c r="E218" i="9"/>
  <c r="M217" i="9"/>
  <c r="L217" i="9"/>
  <c r="E217" i="9"/>
  <c r="M216" i="9"/>
  <c r="L216" i="9"/>
  <c r="E216" i="9"/>
  <c r="M215" i="9"/>
  <c r="L215" i="9"/>
  <c r="F215" i="9"/>
  <c r="E215" i="9"/>
  <c r="B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G156" i="9"/>
  <c r="F156" i="9"/>
  <c r="H155" i="9"/>
  <c r="G155" i="9"/>
  <c r="F155" i="9"/>
  <c r="E155" i="9"/>
  <c r="B155" i="9" s="1"/>
  <c r="H154" i="9"/>
  <c r="G154" i="9"/>
  <c r="F154" i="9"/>
  <c r="H153" i="9"/>
  <c r="G153" i="9"/>
  <c r="F153" i="9"/>
  <c r="H152" i="9"/>
  <c r="G152" i="9"/>
  <c r="F152" i="9"/>
  <c r="H151" i="9"/>
  <c r="G151" i="9"/>
  <c r="F151" i="9"/>
  <c r="E151" i="9"/>
  <c r="B151" i="9" s="1"/>
  <c r="H150" i="9"/>
  <c r="G150" i="9"/>
  <c r="F150" i="9"/>
  <c r="H149" i="9"/>
  <c r="G149" i="9"/>
  <c r="F149" i="9"/>
  <c r="H148" i="9"/>
  <c r="G148" i="9"/>
  <c r="F148" i="9"/>
  <c r="H147" i="9"/>
  <c r="G147" i="9"/>
  <c r="F147" i="9"/>
  <c r="E147" i="9"/>
  <c r="B147" i="9" s="1"/>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E133" i="9"/>
  <c r="B133" i="9" s="1"/>
  <c r="H132" i="9"/>
  <c r="G132" i="9"/>
  <c r="F132" i="9"/>
  <c r="H131" i="9"/>
  <c r="G131" i="9"/>
  <c r="F131" i="9"/>
  <c r="E131" i="9"/>
  <c r="B131" i="9" s="1"/>
  <c r="H130" i="9"/>
  <c r="G130" i="9"/>
  <c r="F130" i="9"/>
  <c r="H129" i="9"/>
  <c r="G129" i="9"/>
  <c r="F129" i="9"/>
  <c r="E129" i="9"/>
  <c r="B129" i="9" s="1"/>
  <c r="H128" i="9"/>
  <c r="G128" i="9"/>
  <c r="F128" i="9"/>
  <c r="H127" i="9"/>
  <c r="G127" i="9"/>
  <c r="F127" i="9"/>
  <c r="E127" i="9"/>
  <c r="B127" i="9" s="1"/>
  <c r="H126" i="9"/>
  <c r="G126" i="9"/>
  <c r="F126" i="9"/>
  <c r="H125" i="9"/>
  <c r="G125" i="9"/>
  <c r="F125" i="9"/>
  <c r="E125" i="9"/>
  <c r="B125" i="9" s="1"/>
  <c r="H124" i="9"/>
  <c r="G124" i="9"/>
  <c r="F124" i="9"/>
  <c r="H123" i="9"/>
  <c r="G123" i="9"/>
  <c r="F123" i="9"/>
  <c r="E123" i="9"/>
  <c r="B123" i="9" s="1"/>
  <c r="H122" i="9"/>
  <c r="G122" i="9"/>
  <c r="F122" i="9"/>
  <c r="H121" i="9"/>
  <c r="G121" i="9"/>
  <c r="F121" i="9"/>
  <c r="E121" i="9"/>
  <c r="B121" i="9" s="1"/>
  <c r="H120" i="9"/>
  <c r="G120" i="9"/>
  <c r="F120" i="9"/>
  <c r="H119" i="9"/>
  <c r="G119" i="9"/>
  <c r="F119" i="9"/>
  <c r="E119" i="9"/>
  <c r="B119" i="9" s="1"/>
  <c r="H118" i="9"/>
  <c r="G118" i="9"/>
  <c r="F118" i="9"/>
  <c r="H117" i="9"/>
  <c r="G117" i="9"/>
  <c r="F117" i="9"/>
  <c r="E117" i="9"/>
  <c r="B117" i="9" s="1"/>
  <c r="H116" i="9"/>
  <c r="G116" i="9"/>
  <c r="F116" i="9"/>
  <c r="H115" i="9"/>
  <c r="G115" i="9"/>
  <c r="F115" i="9"/>
  <c r="E115" i="9"/>
  <c r="B115" i="9" s="1"/>
  <c r="H114" i="9"/>
  <c r="G114" i="9"/>
  <c r="F114" i="9"/>
  <c r="H113" i="9"/>
  <c r="G113" i="9"/>
  <c r="F113" i="9"/>
  <c r="E113" i="9"/>
  <c r="B113" i="9" s="1"/>
  <c r="H112" i="9"/>
  <c r="G112" i="9"/>
  <c r="F112" i="9"/>
  <c r="H111" i="9"/>
  <c r="G111" i="9"/>
  <c r="F111" i="9"/>
  <c r="E111" i="9"/>
  <c r="B111" i="9" s="1"/>
  <c r="H110" i="9"/>
  <c r="G110" i="9"/>
  <c r="F110" i="9"/>
  <c r="H109" i="9"/>
  <c r="G109" i="9"/>
  <c r="F109" i="9"/>
  <c r="E109" i="9"/>
  <c r="B109" i="9" s="1"/>
  <c r="H108" i="9"/>
  <c r="G108" i="9"/>
  <c r="F108" i="9"/>
  <c r="H107" i="9"/>
  <c r="G107" i="9"/>
  <c r="F107" i="9"/>
  <c r="E107" i="9"/>
  <c r="B107" i="9" s="1"/>
  <c r="H106" i="9"/>
  <c r="G106" i="9"/>
  <c r="F106" i="9"/>
  <c r="H105" i="9"/>
  <c r="G105" i="9"/>
  <c r="F105" i="9"/>
  <c r="E105" i="9"/>
  <c r="B105" i="9" s="1"/>
  <c r="H104" i="9"/>
  <c r="G104" i="9"/>
  <c r="F104" i="9"/>
  <c r="H103" i="9"/>
  <c r="G103" i="9"/>
  <c r="F103" i="9"/>
  <c r="E103" i="9"/>
  <c r="B103" i="9" s="1"/>
  <c r="H102" i="9"/>
  <c r="G102" i="9"/>
  <c r="F102" i="9"/>
  <c r="H101" i="9"/>
  <c r="G101" i="9"/>
  <c r="F101" i="9"/>
  <c r="E101" i="9"/>
  <c r="B101" i="9" s="1"/>
  <c r="H100" i="9"/>
  <c r="G100" i="9"/>
  <c r="F100" i="9"/>
  <c r="H99" i="9"/>
  <c r="G99" i="9"/>
  <c r="F99" i="9"/>
  <c r="E99" i="9"/>
  <c r="B99" i="9" s="1"/>
  <c r="H98" i="9"/>
  <c r="G98" i="9"/>
  <c r="F98" i="9"/>
  <c r="H97" i="9"/>
  <c r="G97" i="9"/>
  <c r="F97" i="9"/>
  <c r="E97" i="9"/>
  <c r="B97" i="9" s="1"/>
  <c r="H96" i="9"/>
  <c r="G96" i="9"/>
  <c r="F96" i="9"/>
  <c r="H95" i="9"/>
  <c r="G95" i="9"/>
  <c r="F95" i="9"/>
  <c r="E95" i="9"/>
  <c r="B95" i="9" s="1"/>
  <c r="H94" i="9"/>
  <c r="G94" i="9"/>
  <c r="F94" i="9"/>
  <c r="H93" i="9"/>
  <c r="G93" i="9"/>
  <c r="F93" i="9"/>
  <c r="E93" i="9"/>
  <c r="B93" i="9" s="1"/>
  <c r="H92" i="9"/>
  <c r="G92" i="9"/>
  <c r="F92" i="9"/>
  <c r="H91" i="9"/>
  <c r="G91" i="9"/>
  <c r="F91" i="9"/>
  <c r="E91" i="9"/>
  <c r="B91" i="9" s="1"/>
  <c r="H90" i="9"/>
  <c r="G90" i="9"/>
  <c r="F90" i="9"/>
  <c r="H89" i="9"/>
  <c r="G89" i="9"/>
  <c r="F89" i="9"/>
  <c r="E89" i="9"/>
  <c r="B89" i="9" s="1"/>
  <c r="H88" i="9"/>
  <c r="G88" i="9"/>
  <c r="F88" i="9"/>
  <c r="E88" i="9"/>
  <c r="B88" i="9" s="1"/>
  <c r="H87" i="9"/>
  <c r="G87" i="9"/>
  <c r="F87" i="9"/>
  <c r="H86" i="9"/>
  <c r="G86" i="9"/>
  <c r="F86" i="9"/>
  <c r="E86" i="9"/>
  <c r="B86" i="9" s="1"/>
  <c r="H85" i="9"/>
  <c r="G85" i="9"/>
  <c r="F85" i="9"/>
  <c r="H84" i="9"/>
  <c r="G84" i="9"/>
  <c r="F84" i="9"/>
  <c r="E84" i="9"/>
  <c r="B84" i="9" s="1"/>
  <c r="H83" i="9"/>
  <c r="G83" i="9"/>
  <c r="F83" i="9"/>
  <c r="H82" i="9"/>
  <c r="G82" i="9"/>
  <c r="F82" i="9"/>
  <c r="E82" i="9"/>
  <c r="B82" i="9" s="1"/>
  <c r="H81" i="9"/>
  <c r="G81" i="9"/>
  <c r="F81" i="9"/>
  <c r="H80" i="9"/>
  <c r="G80" i="9"/>
  <c r="F80" i="9"/>
  <c r="E80" i="9"/>
  <c r="B80" i="9" s="1"/>
  <c r="H79" i="9"/>
  <c r="G79" i="9"/>
  <c r="F79" i="9"/>
  <c r="H78" i="9"/>
  <c r="G78" i="9"/>
  <c r="F78" i="9"/>
  <c r="E78" i="9"/>
  <c r="B78" i="9" s="1"/>
  <c r="H77" i="9"/>
  <c r="G77" i="9"/>
  <c r="F77" i="9"/>
  <c r="H76" i="9"/>
  <c r="G76" i="9"/>
  <c r="F76" i="9"/>
  <c r="E76" i="9"/>
  <c r="B76" i="9" s="1"/>
  <c r="H75" i="9"/>
  <c r="G75" i="9"/>
  <c r="F75" i="9"/>
  <c r="H74" i="9"/>
  <c r="G74" i="9"/>
  <c r="F74" i="9"/>
  <c r="E74" i="9"/>
  <c r="B74" i="9" s="1"/>
  <c r="H73" i="9"/>
  <c r="G73" i="9"/>
  <c r="F73" i="9"/>
  <c r="H72" i="9"/>
  <c r="G72" i="9"/>
  <c r="F72" i="9"/>
  <c r="E72" i="9"/>
  <c r="B72" i="9" s="1"/>
  <c r="H71" i="9"/>
  <c r="G71" i="9"/>
  <c r="F71" i="9"/>
  <c r="H70" i="9"/>
  <c r="G70" i="9"/>
  <c r="F70" i="9"/>
  <c r="H69" i="9"/>
  <c r="G69" i="9"/>
  <c r="F69" i="9"/>
  <c r="H68" i="9"/>
  <c r="G68" i="9"/>
  <c r="F68" i="9"/>
  <c r="H67" i="9"/>
  <c r="G67" i="9"/>
  <c r="F67" i="9"/>
  <c r="H66" i="9"/>
  <c r="G66" i="9"/>
  <c r="F66" i="9"/>
  <c r="E66" i="9"/>
  <c r="B66" i="9" s="1"/>
  <c r="H65" i="9"/>
  <c r="G65" i="9"/>
  <c r="F65" i="9"/>
  <c r="H64" i="9"/>
  <c r="G64" i="9"/>
  <c r="F64" i="9"/>
  <c r="E64" i="9"/>
  <c r="B64" i="9" s="1"/>
  <c r="H63" i="9"/>
  <c r="G63" i="9"/>
  <c r="F63" i="9"/>
  <c r="H62" i="9"/>
  <c r="G62" i="9"/>
  <c r="F62" i="9"/>
  <c r="E62" i="9"/>
  <c r="B62" i="9" s="1"/>
  <c r="H61" i="9"/>
  <c r="G61" i="9"/>
  <c r="F61" i="9"/>
  <c r="H60" i="9"/>
  <c r="G60" i="9"/>
  <c r="F60" i="9"/>
  <c r="E60" i="9"/>
  <c r="B60" i="9" s="1"/>
  <c r="H59" i="9"/>
  <c r="G59" i="9"/>
  <c r="F59" i="9"/>
  <c r="H58" i="9"/>
  <c r="G58" i="9"/>
  <c r="F58" i="9"/>
  <c r="H57" i="9"/>
  <c r="G57" i="9"/>
  <c r="F57" i="9"/>
  <c r="H56" i="9"/>
  <c r="G56" i="9"/>
  <c r="F56" i="9"/>
  <c r="H55" i="9"/>
  <c r="G55" i="9"/>
  <c r="F55" i="9"/>
  <c r="H54" i="9"/>
  <c r="G54" i="9"/>
  <c r="F54" i="9"/>
  <c r="E54" i="9"/>
  <c r="B54" i="9" s="1"/>
  <c r="H53" i="9"/>
  <c r="G53" i="9"/>
  <c r="F53" i="9"/>
  <c r="H52" i="9"/>
  <c r="G52" i="9"/>
  <c r="F52" i="9"/>
  <c r="E52" i="9"/>
  <c r="B52" i="9" s="1"/>
  <c r="H51" i="9"/>
  <c r="G51" i="9"/>
  <c r="F51" i="9"/>
  <c r="H50" i="9"/>
  <c r="G50" i="9"/>
  <c r="F50" i="9"/>
  <c r="E50" i="9"/>
  <c r="B50" i="9" s="1"/>
  <c r="H49" i="9"/>
  <c r="G49" i="9"/>
  <c r="F49" i="9"/>
  <c r="H48" i="9"/>
  <c r="G48" i="9"/>
  <c r="F48" i="9"/>
  <c r="E48" i="9"/>
  <c r="B48" i="9" s="1"/>
  <c r="H47" i="9"/>
  <c r="G47" i="9"/>
  <c r="F47" i="9"/>
  <c r="H46" i="9"/>
  <c r="G46" i="9"/>
  <c r="F46" i="9"/>
  <c r="H45" i="9"/>
  <c r="G45" i="9"/>
  <c r="F45" i="9"/>
  <c r="H44" i="9"/>
  <c r="G44" i="9"/>
  <c r="F44" i="9"/>
  <c r="H43" i="9"/>
  <c r="G43" i="9"/>
  <c r="F43" i="9"/>
  <c r="H42" i="9"/>
  <c r="G42" i="9"/>
  <c r="F42" i="9"/>
  <c r="E42" i="9"/>
  <c r="B42" i="9" s="1"/>
  <c r="H41" i="9"/>
  <c r="G41" i="9"/>
  <c r="F41" i="9"/>
  <c r="H40" i="9"/>
  <c r="G40" i="9"/>
  <c r="F40" i="9"/>
  <c r="H39" i="9"/>
  <c r="G39" i="9"/>
  <c r="F39" i="9"/>
  <c r="H38" i="9"/>
  <c r="G38" i="9"/>
  <c r="F38" i="9"/>
  <c r="E38" i="9"/>
  <c r="B38" i="9" s="1"/>
  <c r="H37" i="9"/>
  <c r="G37" i="9"/>
  <c r="F37" i="9"/>
  <c r="H36" i="9"/>
  <c r="G36" i="9"/>
  <c r="F36" i="9"/>
  <c r="E36" i="9"/>
  <c r="B36" i="9" s="1"/>
  <c r="H35" i="9"/>
  <c r="G35" i="9"/>
  <c r="F35" i="9"/>
  <c r="H34" i="9"/>
  <c r="G34" i="9"/>
  <c r="F34" i="9"/>
  <c r="E34" i="9"/>
  <c r="B34" i="9" s="1"/>
  <c r="H33" i="9"/>
  <c r="G33" i="9"/>
  <c r="F33" i="9"/>
  <c r="H32" i="9"/>
  <c r="G32" i="9"/>
  <c r="F32" i="9"/>
  <c r="E32" i="9"/>
  <c r="B32" i="9" s="1"/>
  <c r="H31" i="9"/>
  <c r="G31" i="9"/>
  <c r="F31" i="9"/>
  <c r="H30" i="9"/>
  <c r="G30" i="9"/>
  <c r="F30" i="9"/>
  <c r="E30" i="9"/>
  <c r="B30" i="9" s="1"/>
  <c r="H29" i="9"/>
  <c r="G29" i="9"/>
  <c r="F29" i="9"/>
  <c r="H28" i="9"/>
  <c r="G28" i="9"/>
  <c r="F28" i="9"/>
  <c r="H27" i="9"/>
  <c r="G27" i="9"/>
  <c r="F27" i="9"/>
  <c r="H26" i="9"/>
  <c r="G26" i="9"/>
  <c r="F26" i="9"/>
  <c r="H25" i="9"/>
  <c r="G25" i="9"/>
  <c r="F25" i="9"/>
  <c r="H24" i="9"/>
  <c r="G24" i="9"/>
  <c r="F24" i="9"/>
  <c r="H23" i="9"/>
  <c r="G23" i="9"/>
  <c r="F23" i="9"/>
  <c r="H22" i="9"/>
  <c r="G22" i="9"/>
  <c r="F22" i="9"/>
  <c r="E22" i="9"/>
  <c r="B22" i="9" s="1"/>
  <c r="H21" i="9"/>
  <c r="G21" i="9"/>
  <c r="F21" i="9"/>
  <c r="F20" i="9"/>
  <c r="F4" i="9"/>
  <c r="O3" i="9"/>
  <c r="G274" i="9" s="1"/>
  <c r="E274" i="9" s="1"/>
  <c r="B274" i="9" s="1"/>
  <c r="I3" i="9"/>
  <c r="H3" i="9"/>
  <c r="G3" i="9"/>
  <c r="D101" i="8"/>
  <c r="I36" i="3" s="1"/>
  <c r="D95" i="8"/>
  <c r="D90" i="8"/>
  <c r="C1565" i="1" s="1"/>
  <c r="H1565" i="1" s="1"/>
  <c r="D85" i="8"/>
  <c r="D80" i="8"/>
  <c r="C1555" i="1" s="1"/>
  <c r="H1555" i="1" s="1"/>
  <c r="D75" i="8"/>
  <c r="D70" i="8"/>
  <c r="C1545" i="1" s="1"/>
  <c r="H1545" i="1" s="1"/>
  <c r="D65" i="8"/>
  <c r="D60" i="8"/>
  <c r="C1535" i="1" s="1"/>
  <c r="H1535" i="1" s="1"/>
  <c r="D55" i="8"/>
  <c r="D50" i="8"/>
  <c r="D44" i="8"/>
  <c r="D36" i="8"/>
  <c r="D26" i="8"/>
  <c r="D18" i="8"/>
  <c r="D8" i="8"/>
  <c r="E44" i="7"/>
  <c r="D44" i="7"/>
  <c r="H32" i="3" s="1"/>
  <c r="E39" i="7"/>
  <c r="D39" i="7"/>
  <c r="E38" i="7"/>
  <c r="D38" i="7"/>
  <c r="H31" i="3" s="1"/>
  <c r="E30" i="7"/>
  <c r="D30" i="7"/>
  <c r="E23" i="7"/>
  <c r="D23" i="7"/>
  <c r="E22" i="7"/>
  <c r="D22" i="7"/>
  <c r="H30" i="3" s="1"/>
  <c r="E14" i="7"/>
  <c r="D14" i="7"/>
  <c r="E7" i="7"/>
  <c r="D7" i="7"/>
  <c r="E6" i="7"/>
  <c r="D6" i="7"/>
  <c r="E5" i="7"/>
  <c r="D5" i="7"/>
  <c r="G297" i="9" s="1"/>
  <c r="E297" i="9" s="1"/>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D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D70" i="5"/>
  <c r="D69"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G206" i="9" s="1"/>
  <c r="E206" i="9" s="1"/>
  <c r="B206" i="9"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G165" i="9"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2" i="1" s="1"/>
  <c r="D417" i="4"/>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D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G1565" i="1"/>
  <c r="C1564" i="1"/>
  <c r="C1563" i="1"/>
  <c r="H1563" i="1" s="1"/>
  <c r="C1562" i="1"/>
  <c r="C1561" i="1"/>
  <c r="C1560" i="1"/>
  <c r="C1559" i="1"/>
  <c r="H1559" i="1" s="1"/>
  <c r="C1558" i="1"/>
  <c r="C1557" i="1"/>
  <c r="C1556" i="1"/>
  <c r="G1555" i="1"/>
  <c r="C1554" i="1"/>
  <c r="C1553" i="1"/>
  <c r="C1552" i="1"/>
  <c r="C1551" i="1"/>
  <c r="C1550" i="1"/>
  <c r="C1549" i="1"/>
  <c r="C1548" i="1"/>
  <c r="C1547" i="1"/>
  <c r="C1546" i="1"/>
  <c r="G1545" i="1"/>
  <c r="C1544" i="1"/>
  <c r="C1543" i="1"/>
  <c r="C1542" i="1"/>
  <c r="C1541" i="1"/>
  <c r="H1541" i="1" s="1"/>
  <c r="C1540" i="1"/>
  <c r="C1539" i="1"/>
  <c r="C1538" i="1"/>
  <c r="C1537" i="1"/>
  <c r="H1537" i="1" s="1"/>
  <c r="C1536" i="1"/>
  <c r="G1535" i="1"/>
  <c r="C1534" i="1"/>
  <c r="G1534" i="1" s="1"/>
  <c r="C1533" i="1"/>
  <c r="H1533" i="1" s="1"/>
  <c r="C1532" i="1"/>
  <c r="G1532" i="1" s="1"/>
  <c r="C1531" i="1"/>
  <c r="H1531" i="1" s="1"/>
  <c r="C1530" i="1"/>
  <c r="G1530" i="1" s="1"/>
  <c r="C1529" i="1"/>
  <c r="H1529" i="1" s="1"/>
  <c r="C1528" i="1"/>
  <c r="G1528" i="1" s="1"/>
  <c r="C1527" i="1"/>
  <c r="H1527" i="1" s="1"/>
  <c r="C1526" i="1"/>
  <c r="G1526" i="1" s="1"/>
  <c r="C1523" i="1"/>
  <c r="H1523" i="1" s="1"/>
  <c r="C1522" i="1"/>
  <c r="C1521" i="1"/>
  <c r="C1520" i="1"/>
  <c r="C1516" i="1"/>
  <c r="C1515" i="1"/>
  <c r="H1515" i="1" s="1"/>
  <c r="C1514" i="1"/>
  <c r="C1513" i="1"/>
  <c r="H1513" i="1" s="1"/>
  <c r="C1512" i="1"/>
  <c r="C1511" i="1"/>
  <c r="C1510" i="1"/>
  <c r="C1509" i="1"/>
  <c r="H1509" i="1" s="1"/>
  <c r="C1508" i="1"/>
  <c r="C1507" i="1"/>
  <c r="C1506" i="1"/>
  <c r="C1505" i="1"/>
  <c r="H1505" i="1" s="1"/>
  <c r="C1504" i="1"/>
  <c r="C1503" i="1"/>
  <c r="H1503" i="1" s="1"/>
  <c r="C1502" i="1"/>
  <c r="C1501" i="1"/>
  <c r="C1500" i="1"/>
  <c r="C1498" i="1"/>
  <c r="H1498" i="1" s="1"/>
  <c r="C1497" i="1"/>
  <c r="C1496" i="1"/>
  <c r="C1495" i="1"/>
  <c r="C1494" i="1"/>
  <c r="H1494" i="1" s="1"/>
  <c r="C1493" i="1"/>
  <c r="C1492" i="1"/>
  <c r="H1492" i="1" s="1"/>
  <c r="C1491" i="1"/>
  <c r="C1490" i="1"/>
  <c r="H1490" i="1" s="1"/>
  <c r="C1489" i="1"/>
  <c r="C1488" i="1"/>
  <c r="C1487" i="1"/>
  <c r="C1486" i="1"/>
  <c r="H1486" i="1" s="1"/>
  <c r="C1485" i="1"/>
  <c r="C1484" i="1"/>
  <c r="H1484" i="1" s="1"/>
  <c r="C1483" i="1"/>
  <c r="C1482" i="1"/>
  <c r="H1482" i="1" s="1"/>
  <c r="C1480" i="1"/>
  <c r="G1480" i="1" s="1"/>
  <c r="D1479" i="1"/>
  <c r="C1479" i="1"/>
  <c r="G1479" i="1" s="1"/>
  <c r="D1478" i="1"/>
  <c r="C1478" i="1"/>
  <c r="D1477" i="1"/>
  <c r="C1477" i="1"/>
  <c r="G1477" i="1" s="1"/>
  <c r="D1476" i="1"/>
  <c r="C1476" i="1"/>
  <c r="D1475" i="1"/>
  <c r="C1475" i="1"/>
  <c r="D1474" i="1"/>
  <c r="C1474" i="1"/>
  <c r="J1474" i="1" s="1"/>
  <c r="D1473" i="1"/>
  <c r="C1473" i="1"/>
  <c r="D1472" i="1"/>
  <c r="C1472" i="1"/>
  <c r="J1472" i="1" s="1"/>
  <c r="D1471" i="1"/>
  <c r="C1471" i="1"/>
  <c r="D1470" i="1"/>
  <c r="C1470" i="1"/>
  <c r="G1470" i="1" s="1"/>
  <c r="D1469" i="1"/>
  <c r="C1469" i="1"/>
  <c r="D1468" i="1"/>
  <c r="C1468" i="1"/>
  <c r="D1467" i="1"/>
  <c r="C1467" i="1"/>
  <c r="J1467" i="1" s="1"/>
  <c r="D1466" i="1"/>
  <c r="C1466" i="1"/>
  <c r="D1465" i="1"/>
  <c r="C1465" i="1"/>
  <c r="J1465" i="1" s="1"/>
  <c r="D1464" i="1"/>
  <c r="C1464" i="1"/>
  <c r="D1463" i="1"/>
  <c r="C1463" i="1"/>
  <c r="J1463" i="1" s="1"/>
  <c r="D1462" i="1"/>
  <c r="C1462" i="1"/>
  <c r="D1461" i="1"/>
  <c r="C1461" i="1"/>
  <c r="G1461" i="1" s="1"/>
  <c r="D1460" i="1"/>
  <c r="C1460" i="1"/>
  <c r="D1459" i="1"/>
  <c r="C1459" i="1"/>
  <c r="G1459" i="1" s="1"/>
  <c r="D1458" i="1"/>
  <c r="C1458" i="1"/>
  <c r="D1457" i="1"/>
  <c r="C1457" i="1"/>
  <c r="G1457" i="1" s="1"/>
  <c r="D1456" i="1"/>
  <c r="C1456" i="1"/>
  <c r="D1455" i="1"/>
  <c r="C1455" i="1"/>
  <c r="G1455" i="1" s="1"/>
  <c r="D1454" i="1"/>
  <c r="C1454" i="1"/>
  <c r="D1453" i="1"/>
  <c r="C1453" i="1"/>
  <c r="D1452" i="1"/>
  <c r="C1452" i="1"/>
  <c r="G1452" i="1" s="1"/>
  <c r="D1451" i="1"/>
  <c r="C1451" i="1"/>
  <c r="D1450" i="1"/>
  <c r="C1450" i="1"/>
  <c r="G1450" i="1" s="1"/>
  <c r="D1449" i="1"/>
  <c r="C1449" i="1"/>
  <c r="D1448" i="1"/>
  <c r="C1448" i="1"/>
  <c r="G1448" i="1" s="1"/>
  <c r="D1447" i="1"/>
  <c r="C1447" i="1"/>
  <c r="D1446" i="1"/>
  <c r="C1446" i="1"/>
  <c r="G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D1433" i="1"/>
  <c r="C1433" i="1"/>
  <c r="D1432" i="1"/>
  <c r="C1432" i="1"/>
  <c r="H1432" i="1" s="1"/>
  <c r="D1431" i="1"/>
  <c r="C1431" i="1"/>
  <c r="H1431" i="1" s="1"/>
  <c r="D1430" i="1"/>
  <c r="C1430" i="1"/>
  <c r="H1430" i="1" s="1"/>
  <c r="D1429" i="1"/>
  <c r="C1429" i="1"/>
  <c r="D1428" i="1"/>
  <c r="C1428" i="1"/>
  <c r="H1428" i="1" s="1"/>
  <c r="D1427" i="1"/>
  <c r="C1427" i="1"/>
  <c r="H1427" i="1" s="1"/>
  <c r="D1426" i="1"/>
  <c r="C1426" i="1"/>
  <c r="D1425" i="1"/>
  <c r="C1425" i="1"/>
  <c r="D1424" i="1"/>
  <c r="C1424" i="1"/>
  <c r="D1423" i="1"/>
  <c r="C1423" i="1"/>
  <c r="D1422" i="1"/>
  <c r="C1422" i="1"/>
  <c r="D1421" i="1"/>
  <c r="C1421" i="1"/>
  <c r="G1421" i="1" s="1"/>
  <c r="D1420" i="1"/>
  <c r="C1420" i="1"/>
  <c r="D1419" i="1"/>
  <c r="C1419" i="1"/>
  <c r="D1418" i="1"/>
  <c r="C1418" i="1"/>
  <c r="D1417" i="1"/>
  <c r="C1417" i="1"/>
  <c r="G1417" i="1" s="1"/>
  <c r="D1416" i="1"/>
  <c r="C1416" i="1"/>
  <c r="D1415" i="1"/>
  <c r="C1415" i="1"/>
  <c r="D1414" i="1"/>
  <c r="C1414" i="1"/>
  <c r="D1413" i="1"/>
  <c r="C1413" i="1"/>
  <c r="G1413" i="1" s="1"/>
  <c r="D1412" i="1"/>
  <c r="C1412" i="1"/>
  <c r="D1411" i="1"/>
  <c r="C1411" i="1"/>
  <c r="D1410" i="1"/>
  <c r="C1410" i="1"/>
  <c r="D1409" i="1"/>
  <c r="C1409" i="1"/>
  <c r="D1408" i="1"/>
  <c r="D1407" i="1"/>
  <c r="C1407" i="1"/>
  <c r="D1406" i="1"/>
  <c r="C1406" i="1"/>
  <c r="D1405" i="1"/>
  <c r="C1405" i="1"/>
  <c r="G1405" i="1" s="1"/>
  <c r="D1404" i="1"/>
  <c r="C1404" i="1"/>
  <c r="D1403" i="1"/>
  <c r="C1403" i="1"/>
  <c r="D1402" i="1"/>
  <c r="C1402" i="1"/>
  <c r="D1401" i="1"/>
  <c r="C1401" i="1"/>
  <c r="D1400" i="1"/>
  <c r="C1400" i="1"/>
  <c r="D1399" i="1"/>
  <c r="C1399" i="1"/>
  <c r="D1398" i="1"/>
  <c r="C1398" i="1"/>
  <c r="D1397" i="1"/>
  <c r="C1397" i="1"/>
  <c r="G1397" i="1" s="1"/>
  <c r="D1396" i="1"/>
  <c r="C1396" i="1"/>
  <c r="D1395" i="1"/>
  <c r="C1395" i="1"/>
  <c r="D1394" i="1"/>
  <c r="C1394" i="1"/>
  <c r="D1393" i="1"/>
  <c r="C1393" i="1"/>
  <c r="G1393" i="1" s="1"/>
  <c r="D1392" i="1"/>
  <c r="C1392" i="1"/>
  <c r="D1391" i="1"/>
  <c r="C1391" i="1"/>
  <c r="D1390" i="1"/>
  <c r="C1390" i="1"/>
  <c r="D1389" i="1"/>
  <c r="C1389" i="1"/>
  <c r="G1389" i="1" s="1"/>
  <c r="D1388" i="1"/>
  <c r="C1388" i="1"/>
  <c r="D1387" i="1"/>
  <c r="C1387" i="1"/>
  <c r="D1386" i="1"/>
  <c r="C1386" i="1"/>
  <c r="D1385" i="1"/>
  <c r="C1385" i="1"/>
  <c r="G1385" i="1" s="1"/>
  <c r="D1384" i="1"/>
  <c r="C1384" i="1"/>
  <c r="C1383" i="1"/>
  <c r="D1382" i="1"/>
  <c r="C1382" i="1"/>
  <c r="D1381" i="1"/>
  <c r="C1381" i="1"/>
  <c r="D1380" i="1"/>
  <c r="C1380" i="1"/>
  <c r="D1379" i="1"/>
  <c r="C1379" i="1"/>
  <c r="D1378" i="1"/>
  <c r="C1378" i="1"/>
  <c r="D1377" i="1"/>
  <c r="C1377" i="1"/>
  <c r="G1377" i="1" s="1"/>
  <c r="D1376" i="1"/>
  <c r="C1376" i="1"/>
  <c r="D1375" i="1"/>
  <c r="C1375" i="1"/>
  <c r="D1374" i="1"/>
  <c r="C1374" i="1"/>
  <c r="D1373" i="1"/>
  <c r="C1373" i="1"/>
  <c r="G1373" i="1" s="1"/>
  <c r="D1372" i="1"/>
  <c r="C1372" i="1"/>
  <c r="D1371" i="1"/>
  <c r="C1371" i="1"/>
  <c r="D1370" i="1"/>
  <c r="C1370" i="1"/>
  <c r="D1369" i="1"/>
  <c r="C1369" i="1"/>
  <c r="G1369" i="1" s="1"/>
  <c r="D1368" i="1"/>
  <c r="C1368" i="1"/>
  <c r="D1367" i="1"/>
  <c r="C1367" i="1"/>
  <c r="D1366" i="1"/>
  <c r="C1366" i="1"/>
  <c r="D1365" i="1"/>
  <c r="C1365" i="1"/>
  <c r="G1365" i="1" s="1"/>
  <c r="D1364" i="1"/>
  <c r="C1364" i="1"/>
  <c r="D1363" i="1"/>
  <c r="C1363" i="1"/>
  <c r="D1362" i="1"/>
  <c r="C1362" i="1"/>
  <c r="D1361" i="1"/>
  <c r="C1361" i="1"/>
  <c r="G1361" i="1" s="1"/>
  <c r="D1360" i="1"/>
  <c r="C1360" i="1"/>
  <c r="D1359" i="1"/>
  <c r="C1359" i="1"/>
  <c r="D1358" i="1"/>
  <c r="C1358" i="1"/>
  <c r="D1357" i="1"/>
  <c r="C1357" i="1"/>
  <c r="G1357" i="1" s="1"/>
  <c r="D1356" i="1"/>
  <c r="C1356" i="1"/>
  <c r="D1355" i="1"/>
  <c r="C1355" i="1"/>
  <c r="D1354" i="1"/>
  <c r="C1354" i="1"/>
  <c r="D1353" i="1"/>
  <c r="C1353" i="1"/>
  <c r="G1353" i="1" s="1"/>
  <c r="D1352" i="1"/>
  <c r="C1352" i="1"/>
  <c r="D1351" i="1"/>
  <c r="C1351" i="1"/>
  <c r="D1350" i="1"/>
  <c r="C1350" i="1"/>
  <c r="D1349" i="1"/>
  <c r="C1349" i="1"/>
  <c r="D1348" i="1"/>
  <c r="C1348" i="1"/>
  <c r="D1347" i="1"/>
  <c r="C1347" i="1"/>
  <c r="D1346" i="1"/>
  <c r="C1346" i="1"/>
  <c r="D1345" i="1"/>
  <c r="C1345" i="1"/>
  <c r="G1345" i="1" s="1"/>
  <c r="D1344" i="1"/>
  <c r="C1344" i="1"/>
  <c r="D1343" i="1"/>
  <c r="C1343" i="1"/>
  <c r="D1342" i="1"/>
  <c r="C1342" i="1"/>
  <c r="D1341" i="1"/>
  <c r="C1341" i="1"/>
  <c r="G1341" i="1" s="1"/>
  <c r="D1340" i="1"/>
  <c r="C1340" i="1"/>
  <c r="D1339" i="1"/>
  <c r="C1339" i="1"/>
  <c r="D1338" i="1"/>
  <c r="C1338" i="1"/>
  <c r="D1337" i="1"/>
  <c r="C1337" i="1"/>
  <c r="G1337" i="1" s="1"/>
  <c r="D1336" i="1"/>
  <c r="C1336" i="1"/>
  <c r="D1335" i="1"/>
  <c r="C1335" i="1"/>
  <c r="D1334" i="1"/>
  <c r="C1334" i="1"/>
  <c r="D1333" i="1"/>
  <c r="C1333" i="1"/>
  <c r="G1333" i="1" s="1"/>
  <c r="D1332" i="1"/>
  <c r="C1332" i="1"/>
  <c r="D1331" i="1"/>
  <c r="C1331" i="1"/>
  <c r="D1330" i="1"/>
  <c r="C1330" i="1"/>
  <c r="C1329" i="1"/>
  <c r="D1328" i="1"/>
  <c r="C1328" i="1"/>
  <c r="D1327" i="1"/>
  <c r="C1327" i="1"/>
  <c r="D1326" i="1"/>
  <c r="C1326" i="1"/>
  <c r="D1325" i="1"/>
  <c r="C1325" i="1"/>
  <c r="G1325" i="1" s="1"/>
  <c r="D1324" i="1"/>
  <c r="C1324" i="1"/>
  <c r="D1323" i="1"/>
  <c r="C1323" i="1"/>
  <c r="D1322" i="1"/>
  <c r="C1322" i="1"/>
  <c r="D1321" i="1"/>
  <c r="C1321" i="1"/>
  <c r="G1321" i="1" s="1"/>
  <c r="D1320" i="1"/>
  <c r="C1320" i="1"/>
  <c r="D1319" i="1"/>
  <c r="C1319" i="1"/>
  <c r="D1318" i="1"/>
  <c r="C1318" i="1"/>
  <c r="D1317" i="1"/>
  <c r="C1317" i="1"/>
  <c r="G1317" i="1" s="1"/>
  <c r="D1316" i="1"/>
  <c r="C1316" i="1"/>
  <c r="D1315" i="1"/>
  <c r="C1315" i="1"/>
  <c r="G1315" i="1" s="1"/>
  <c r="D1314" i="1"/>
  <c r="C1314" i="1"/>
  <c r="D1313" i="1"/>
  <c r="C1313" i="1"/>
  <c r="G1313" i="1" s="1"/>
  <c r="D1312" i="1"/>
  <c r="C1312" i="1"/>
  <c r="D1311" i="1"/>
  <c r="C1311" i="1"/>
  <c r="G1311" i="1" s="1"/>
  <c r="D1310" i="1"/>
  <c r="C1310" i="1"/>
  <c r="D1309" i="1"/>
  <c r="C1309" i="1"/>
  <c r="G1309" i="1" s="1"/>
  <c r="D1308" i="1"/>
  <c r="C1308" i="1"/>
  <c r="D1307" i="1"/>
  <c r="C1307" i="1"/>
  <c r="D1306" i="1"/>
  <c r="C1306" i="1"/>
  <c r="D1305" i="1"/>
  <c r="C1305" i="1"/>
  <c r="G1305" i="1" s="1"/>
  <c r="D1304" i="1"/>
  <c r="C1304" i="1"/>
  <c r="D1303" i="1"/>
  <c r="C1303" i="1"/>
  <c r="D1302" i="1"/>
  <c r="C1302" i="1"/>
  <c r="D1301" i="1"/>
  <c r="C1301" i="1"/>
  <c r="G1301" i="1" s="1"/>
  <c r="D1300" i="1"/>
  <c r="C1300" i="1"/>
  <c r="D1299" i="1"/>
  <c r="C1299" i="1"/>
  <c r="H1299" i="1" s="1"/>
  <c r="D1298" i="1"/>
  <c r="C1298" i="1"/>
  <c r="D1297" i="1"/>
  <c r="C1297" i="1"/>
  <c r="G1297" i="1" s="1"/>
  <c r="D1296" i="1"/>
  <c r="C1296" i="1"/>
  <c r="D1295" i="1"/>
  <c r="C1295" i="1"/>
  <c r="G1295" i="1" s="1"/>
  <c r="D1294" i="1"/>
  <c r="C1294" i="1"/>
  <c r="D1293" i="1"/>
  <c r="C1293" i="1"/>
  <c r="G1293" i="1" s="1"/>
  <c r="D1292" i="1"/>
  <c r="C1292" i="1"/>
  <c r="D1291" i="1"/>
  <c r="C1291" i="1"/>
  <c r="D1290" i="1"/>
  <c r="C1290" i="1"/>
  <c r="D1289" i="1"/>
  <c r="C1289" i="1"/>
  <c r="G1289" i="1" s="1"/>
  <c r="D1288" i="1"/>
  <c r="C1288" i="1"/>
  <c r="D1287" i="1"/>
  <c r="C1287" i="1"/>
  <c r="D1286" i="1"/>
  <c r="C1286" i="1"/>
  <c r="D1285" i="1"/>
  <c r="C1285" i="1"/>
  <c r="G1285" i="1" s="1"/>
  <c r="D1284" i="1"/>
  <c r="C1284" i="1"/>
  <c r="D1283" i="1"/>
  <c r="C1283" i="1"/>
  <c r="G1283" i="1" s="1"/>
  <c r="D1282" i="1"/>
  <c r="C1282" i="1"/>
  <c r="D1281" i="1"/>
  <c r="C1281" i="1"/>
  <c r="G1281" i="1" s="1"/>
  <c r="D1280" i="1"/>
  <c r="C1280" i="1"/>
  <c r="D1279" i="1"/>
  <c r="C1279" i="1"/>
  <c r="G1279" i="1" s="1"/>
  <c r="D1278" i="1"/>
  <c r="C1278" i="1"/>
  <c r="D1277" i="1"/>
  <c r="C1277" i="1"/>
  <c r="G1277" i="1" s="1"/>
  <c r="D1276" i="1"/>
  <c r="C1276" i="1"/>
  <c r="D1275" i="1"/>
  <c r="C1275" i="1"/>
  <c r="D1274" i="1"/>
  <c r="C1274" i="1"/>
  <c r="D1273" i="1"/>
  <c r="C1273" i="1"/>
  <c r="D1272" i="1"/>
  <c r="C1272" i="1"/>
  <c r="D1271" i="1"/>
  <c r="C1271" i="1"/>
  <c r="G1271" i="1" s="1"/>
  <c r="D1270" i="1"/>
  <c r="C1270" i="1"/>
  <c r="D1269" i="1"/>
  <c r="C1269" i="1"/>
  <c r="G1269" i="1" s="1"/>
  <c r="D1268" i="1"/>
  <c r="C1268" i="1"/>
  <c r="D1267" i="1"/>
  <c r="C1267" i="1"/>
  <c r="D1266" i="1"/>
  <c r="C1266" i="1"/>
  <c r="D1265" i="1"/>
  <c r="C1265" i="1"/>
  <c r="G1265" i="1" s="1"/>
  <c r="D1264" i="1"/>
  <c r="C1264" i="1"/>
  <c r="D1263" i="1"/>
  <c r="C1263" i="1"/>
  <c r="D1262" i="1"/>
  <c r="C1262" i="1"/>
  <c r="D1261" i="1"/>
  <c r="C1261" i="1"/>
  <c r="G1261" i="1" s="1"/>
  <c r="D1260" i="1"/>
  <c r="C1260" i="1"/>
  <c r="D1259" i="1"/>
  <c r="C1259" i="1"/>
  <c r="D1258" i="1"/>
  <c r="C1258" i="1"/>
  <c r="D1257" i="1"/>
  <c r="C1257" i="1"/>
  <c r="G1257" i="1" s="1"/>
  <c r="D1256" i="1"/>
  <c r="C1256" i="1"/>
  <c r="D1255" i="1"/>
  <c r="C1255" i="1"/>
  <c r="D1254" i="1"/>
  <c r="C1254" i="1"/>
  <c r="D1253" i="1"/>
  <c r="C1253" i="1"/>
  <c r="G1253" i="1" s="1"/>
  <c r="D1252" i="1"/>
  <c r="C1252" i="1"/>
  <c r="D1251" i="1"/>
  <c r="C1251" i="1"/>
  <c r="D1250" i="1"/>
  <c r="C1250" i="1"/>
  <c r="D1249" i="1"/>
  <c r="C1249" i="1"/>
  <c r="G1249" i="1" s="1"/>
  <c r="D1248" i="1"/>
  <c r="C1248" i="1"/>
  <c r="D1247" i="1"/>
  <c r="C1247" i="1"/>
  <c r="D1246" i="1"/>
  <c r="C1246" i="1"/>
  <c r="D1245" i="1"/>
  <c r="C1245" i="1"/>
  <c r="D1244" i="1"/>
  <c r="C1244" i="1"/>
  <c r="D1243" i="1"/>
  <c r="C1243" i="1"/>
  <c r="D1242" i="1"/>
  <c r="C1242" i="1"/>
  <c r="D1241" i="1"/>
  <c r="C1241" i="1"/>
  <c r="G1241" i="1" s="1"/>
  <c r="D1240" i="1"/>
  <c r="C1240" i="1"/>
  <c r="D1239" i="1"/>
  <c r="C1239" i="1"/>
  <c r="D1238" i="1"/>
  <c r="C1238" i="1"/>
  <c r="D1237" i="1"/>
  <c r="C1237" i="1"/>
  <c r="D1236" i="1"/>
  <c r="C1236" i="1"/>
  <c r="D1235" i="1"/>
  <c r="C1235" i="1"/>
  <c r="D1234" i="1"/>
  <c r="C1234" i="1"/>
  <c r="D1233" i="1"/>
  <c r="C1233" i="1"/>
  <c r="G1233" i="1" s="1"/>
  <c r="D1232" i="1"/>
  <c r="C1232" i="1"/>
  <c r="D1231" i="1"/>
  <c r="C1231" i="1"/>
  <c r="D1230" i="1"/>
  <c r="C1230" i="1"/>
  <c r="D1229" i="1"/>
  <c r="C1229" i="1"/>
  <c r="G1229" i="1" s="1"/>
  <c r="D1228" i="1"/>
  <c r="C1228" i="1"/>
  <c r="D1227" i="1"/>
  <c r="C1227" i="1"/>
  <c r="D1226" i="1"/>
  <c r="C1226" i="1"/>
  <c r="D1225" i="1"/>
  <c r="C1225" i="1"/>
  <c r="G1225" i="1" s="1"/>
  <c r="D1224" i="1"/>
  <c r="C1224" i="1"/>
  <c r="D1223" i="1"/>
  <c r="C1223" i="1"/>
  <c r="D1221" i="1"/>
  <c r="C1221" i="1"/>
  <c r="D1220" i="1"/>
  <c r="C1220" i="1"/>
  <c r="D1219" i="1"/>
  <c r="C1219" i="1"/>
  <c r="D1218" i="1"/>
  <c r="C1218" i="1"/>
  <c r="D1217" i="1"/>
  <c r="C1217" i="1"/>
  <c r="D1216" i="1"/>
  <c r="C1216" i="1"/>
  <c r="D1215" i="1"/>
  <c r="C1215" i="1"/>
  <c r="D1213" i="1"/>
  <c r="C1213" i="1"/>
  <c r="G1213" i="1" s="1"/>
  <c r="D1212" i="1"/>
  <c r="C1212" i="1"/>
  <c r="D1211" i="1"/>
  <c r="C1211" i="1"/>
  <c r="D1210" i="1"/>
  <c r="C1210" i="1"/>
  <c r="D1209" i="1"/>
  <c r="C1209" i="1"/>
  <c r="G1209" i="1" s="1"/>
  <c r="D1208" i="1"/>
  <c r="C1208" i="1"/>
  <c r="D1207" i="1"/>
  <c r="C1207" i="1"/>
  <c r="D1206" i="1"/>
  <c r="C1206" i="1"/>
  <c r="D1205" i="1"/>
  <c r="C1205" i="1"/>
  <c r="G1205" i="1" s="1"/>
  <c r="D1204" i="1"/>
  <c r="C1204" i="1"/>
  <c r="D1203" i="1"/>
  <c r="C1203" i="1"/>
  <c r="D1202" i="1"/>
  <c r="C1202" i="1"/>
  <c r="D1201" i="1"/>
  <c r="C1201" i="1"/>
  <c r="G1201" i="1" s="1"/>
  <c r="D1200" i="1"/>
  <c r="C1200" i="1"/>
  <c r="D1199" i="1"/>
  <c r="C1199" i="1"/>
  <c r="D1198" i="1"/>
  <c r="C1198" i="1"/>
  <c r="D1197" i="1"/>
  <c r="C1197" i="1"/>
  <c r="G1197" i="1" s="1"/>
  <c r="D1196" i="1"/>
  <c r="C1196" i="1"/>
  <c r="D1195" i="1"/>
  <c r="C1195" i="1"/>
  <c r="D1194" i="1"/>
  <c r="C1194" i="1"/>
  <c r="D1193" i="1"/>
  <c r="C1193" i="1"/>
  <c r="G1193" i="1" s="1"/>
  <c r="D1192" i="1"/>
  <c r="C1192" i="1"/>
  <c r="D1191" i="1"/>
  <c r="C1191" i="1"/>
  <c r="D1190" i="1"/>
  <c r="C1190" i="1"/>
  <c r="D1189" i="1"/>
  <c r="C1189" i="1"/>
  <c r="D1188" i="1"/>
  <c r="C1188" i="1"/>
  <c r="D1187" i="1"/>
  <c r="C1187" i="1"/>
  <c r="D1186" i="1"/>
  <c r="C1186" i="1"/>
  <c r="D1185" i="1"/>
  <c r="C1185" i="1"/>
  <c r="G1185" i="1" s="1"/>
  <c r="D1184" i="1"/>
  <c r="C1184" i="1"/>
  <c r="C1183" i="1"/>
  <c r="D1182" i="1"/>
  <c r="C1182" i="1"/>
  <c r="D1181" i="1"/>
  <c r="C1181" i="1"/>
  <c r="G1181" i="1" s="1"/>
  <c r="D1180" i="1"/>
  <c r="C1180" i="1"/>
  <c r="D1179" i="1"/>
  <c r="C1179" i="1"/>
  <c r="D1178" i="1"/>
  <c r="C1178" i="1"/>
  <c r="D1177" i="1"/>
  <c r="C1177" i="1"/>
  <c r="G1177" i="1" s="1"/>
  <c r="D1176" i="1"/>
  <c r="C1176" i="1"/>
  <c r="D1175" i="1"/>
  <c r="C1175" i="1"/>
  <c r="D1174" i="1"/>
  <c r="C1174" i="1"/>
  <c r="D1173" i="1"/>
  <c r="C1173" i="1"/>
  <c r="G1173" i="1" s="1"/>
  <c r="D1172" i="1"/>
  <c r="C1172" i="1"/>
  <c r="D1171" i="1"/>
  <c r="C1171" i="1"/>
  <c r="D1170" i="1"/>
  <c r="C1170" i="1"/>
  <c r="D1169" i="1"/>
  <c r="C1169" i="1"/>
  <c r="G1169" i="1" s="1"/>
  <c r="D1168" i="1"/>
  <c r="C1168" i="1"/>
  <c r="D1167" i="1"/>
  <c r="C1167" i="1"/>
  <c r="D1166" i="1"/>
  <c r="C1166" i="1"/>
  <c r="D1165" i="1"/>
  <c r="C1165" i="1"/>
  <c r="D1164" i="1"/>
  <c r="C1164" i="1"/>
  <c r="D1163" i="1"/>
  <c r="C1163" i="1"/>
  <c r="D1162" i="1"/>
  <c r="C1162" i="1"/>
  <c r="D1161" i="1"/>
  <c r="C1161" i="1"/>
  <c r="G1161" i="1" s="1"/>
  <c r="D1160" i="1"/>
  <c r="C1160" i="1"/>
  <c r="D1159" i="1"/>
  <c r="C1159" i="1"/>
  <c r="G1159" i="1" s="1"/>
  <c r="D1158" i="1"/>
  <c r="C1158" i="1"/>
  <c r="D1157" i="1"/>
  <c r="C1157" i="1"/>
  <c r="G1157" i="1" s="1"/>
  <c r="D1156" i="1"/>
  <c r="C1156" i="1"/>
  <c r="D1155" i="1"/>
  <c r="C1155" i="1"/>
  <c r="G1155" i="1" s="1"/>
  <c r="D1154" i="1"/>
  <c r="D1151" i="1"/>
  <c r="C1151" i="1"/>
  <c r="G1151" i="1" s="1"/>
  <c r="D1150" i="1"/>
  <c r="C1150" i="1"/>
  <c r="D1149" i="1"/>
  <c r="C1149" i="1"/>
  <c r="G1149" i="1" s="1"/>
  <c r="D1148" i="1"/>
  <c r="C1148" i="1"/>
  <c r="D1147" i="1"/>
  <c r="C1147" i="1"/>
  <c r="G1147" i="1" s="1"/>
  <c r="D1146" i="1"/>
  <c r="C1146" i="1"/>
  <c r="D1145" i="1"/>
  <c r="C1145" i="1"/>
  <c r="D1144" i="1"/>
  <c r="C1144" i="1"/>
  <c r="D1143" i="1"/>
  <c r="C1143" i="1"/>
  <c r="G1143" i="1" s="1"/>
  <c r="D1142" i="1"/>
  <c r="C1142" i="1"/>
  <c r="D1141" i="1"/>
  <c r="C1141" i="1"/>
  <c r="D1140" i="1"/>
  <c r="C1140" i="1"/>
  <c r="D1139" i="1"/>
  <c r="C1139" i="1"/>
  <c r="G1139" i="1" s="1"/>
  <c r="D1138" i="1"/>
  <c r="C1138" i="1"/>
  <c r="D1137" i="1"/>
  <c r="C1137" i="1"/>
  <c r="D1136" i="1"/>
  <c r="C1136" i="1"/>
  <c r="D1135" i="1"/>
  <c r="C1135" i="1"/>
  <c r="G1135" i="1" s="1"/>
  <c r="D1134" i="1"/>
  <c r="C1134" i="1"/>
  <c r="D1133" i="1"/>
  <c r="C1133" i="1"/>
  <c r="D1132" i="1"/>
  <c r="C1132" i="1"/>
  <c r="D1131" i="1"/>
  <c r="C1131" i="1"/>
  <c r="G1131" i="1" s="1"/>
  <c r="D1130" i="1"/>
  <c r="C1130" i="1"/>
  <c r="D1129" i="1"/>
  <c r="C1129" i="1"/>
  <c r="G1129" i="1" s="1"/>
  <c r="D1128" i="1"/>
  <c r="C1128" i="1"/>
  <c r="D1127" i="1"/>
  <c r="C1127" i="1"/>
  <c r="G1127" i="1" s="1"/>
  <c r="D1126" i="1"/>
  <c r="C1126" i="1"/>
  <c r="D1125" i="1"/>
  <c r="C1125" i="1"/>
  <c r="C1124" i="1"/>
  <c r="D1123" i="1"/>
  <c r="C1123" i="1"/>
  <c r="G1123" i="1" s="1"/>
  <c r="D1122" i="1"/>
  <c r="C1122" i="1"/>
  <c r="D1121" i="1"/>
  <c r="C1121" i="1"/>
  <c r="G1121" i="1" s="1"/>
  <c r="D1120" i="1"/>
  <c r="C1120" i="1"/>
  <c r="D1119" i="1"/>
  <c r="C1119" i="1"/>
  <c r="G1119" i="1" s="1"/>
  <c r="D1118" i="1"/>
  <c r="C1118" i="1"/>
  <c r="D1117" i="1"/>
  <c r="C1117" i="1"/>
  <c r="D1116" i="1"/>
  <c r="C1116" i="1"/>
  <c r="D1115" i="1"/>
  <c r="C1115" i="1"/>
  <c r="G1115" i="1" s="1"/>
  <c r="D1114" i="1"/>
  <c r="C1114" i="1"/>
  <c r="D1113" i="1"/>
  <c r="C1113" i="1"/>
  <c r="D1112" i="1"/>
  <c r="C1112" i="1"/>
  <c r="D1111" i="1"/>
  <c r="C1111" i="1"/>
  <c r="G1111" i="1" s="1"/>
  <c r="D1110" i="1"/>
  <c r="C1110" i="1"/>
  <c r="D1109" i="1"/>
  <c r="C1109" i="1"/>
  <c r="G1109" i="1" s="1"/>
  <c r="D1108" i="1"/>
  <c r="C1108" i="1"/>
  <c r="D1107" i="1"/>
  <c r="C1107" i="1"/>
  <c r="G1107" i="1" s="1"/>
  <c r="D1106" i="1"/>
  <c r="C1106" i="1"/>
  <c r="D1105" i="1"/>
  <c r="C1105" i="1"/>
  <c r="D1104" i="1"/>
  <c r="C1104" i="1"/>
  <c r="D1103" i="1"/>
  <c r="C1103" i="1"/>
  <c r="G1103" i="1" s="1"/>
  <c r="D1102" i="1"/>
  <c r="C1102" i="1"/>
  <c r="D1101" i="1"/>
  <c r="C1101" i="1"/>
  <c r="D1100" i="1"/>
  <c r="C1100" i="1"/>
  <c r="D1099" i="1"/>
  <c r="C1099" i="1"/>
  <c r="G1099" i="1" s="1"/>
  <c r="D1098" i="1"/>
  <c r="C1098" i="1"/>
  <c r="D1097" i="1"/>
  <c r="C1097" i="1"/>
  <c r="D1096" i="1"/>
  <c r="C1096" i="1"/>
  <c r="D1095" i="1"/>
  <c r="C1095" i="1"/>
  <c r="G1095" i="1" s="1"/>
  <c r="D1094" i="1"/>
  <c r="C1094" i="1"/>
  <c r="D1093" i="1"/>
  <c r="C1093" i="1"/>
  <c r="D1092" i="1"/>
  <c r="C1092" i="1"/>
  <c r="D1091" i="1"/>
  <c r="C1091" i="1"/>
  <c r="G1091" i="1" s="1"/>
  <c r="D1090" i="1"/>
  <c r="C1090" i="1"/>
  <c r="D1089" i="1"/>
  <c r="C1089" i="1"/>
  <c r="D1088" i="1"/>
  <c r="C1088" i="1"/>
  <c r="D1087" i="1"/>
  <c r="C1087" i="1"/>
  <c r="G1087" i="1" s="1"/>
  <c r="D1086" i="1"/>
  <c r="C1086" i="1"/>
  <c r="D1085" i="1"/>
  <c r="C1085" i="1"/>
  <c r="D1084" i="1"/>
  <c r="C1084" i="1"/>
  <c r="D1083" i="1"/>
  <c r="C1083" i="1"/>
  <c r="G1083" i="1" s="1"/>
  <c r="D1082" i="1"/>
  <c r="C1082" i="1"/>
  <c r="D1081" i="1"/>
  <c r="C1081" i="1"/>
  <c r="G1081" i="1" s="1"/>
  <c r="D1080" i="1"/>
  <c r="C1080" i="1"/>
  <c r="D1079" i="1"/>
  <c r="C1079" i="1"/>
  <c r="G1079" i="1" s="1"/>
  <c r="D1078" i="1"/>
  <c r="C1078" i="1"/>
  <c r="D1077" i="1"/>
  <c r="C1077" i="1"/>
  <c r="G1077" i="1" s="1"/>
  <c r="D1076" i="1"/>
  <c r="C1076" i="1"/>
  <c r="D1075" i="1"/>
  <c r="C1075" i="1"/>
  <c r="G1075" i="1" s="1"/>
  <c r="D1074" i="1"/>
  <c r="C1074" i="1"/>
  <c r="D1073" i="1"/>
  <c r="C1073" i="1"/>
  <c r="G1073" i="1" s="1"/>
  <c r="D1072" i="1"/>
  <c r="C1072" i="1"/>
  <c r="D1071" i="1"/>
  <c r="C1071" i="1"/>
  <c r="G1071" i="1" s="1"/>
  <c r="D1070" i="1"/>
  <c r="C1070" i="1"/>
  <c r="D1069" i="1"/>
  <c r="C1069" i="1"/>
  <c r="G1069" i="1" s="1"/>
  <c r="D1068" i="1"/>
  <c r="C1068" i="1"/>
  <c r="D1067" i="1"/>
  <c r="C1067" i="1"/>
  <c r="G1067" i="1" s="1"/>
  <c r="D1066" i="1"/>
  <c r="C1066" i="1"/>
  <c r="D1065" i="1"/>
  <c r="D1064" i="1"/>
  <c r="C1064" i="1"/>
  <c r="D1063" i="1"/>
  <c r="C1063" i="1"/>
  <c r="D1062" i="1"/>
  <c r="C1062" i="1"/>
  <c r="G1062" i="1" s="1"/>
  <c r="D1061" i="1"/>
  <c r="C1061" i="1"/>
  <c r="D1060" i="1"/>
  <c r="C1060" i="1"/>
  <c r="D1059" i="1"/>
  <c r="C1059" i="1"/>
  <c r="D1058" i="1"/>
  <c r="C1058" i="1"/>
  <c r="D1057" i="1"/>
  <c r="C1057" i="1"/>
  <c r="D1056" i="1"/>
  <c r="D1055" i="1"/>
  <c r="C1055" i="1"/>
  <c r="D1054" i="1"/>
  <c r="C1054" i="1"/>
  <c r="G1054" i="1" s="1"/>
  <c r="D1053" i="1"/>
  <c r="C1053" i="1"/>
  <c r="D1052" i="1"/>
  <c r="C1052" i="1"/>
  <c r="D1051" i="1"/>
  <c r="C1051" i="1"/>
  <c r="D1050" i="1"/>
  <c r="C1050" i="1"/>
  <c r="D1049" i="1"/>
  <c r="C1049" i="1"/>
  <c r="D1048" i="1"/>
  <c r="C1048" i="1"/>
  <c r="D1047" i="1"/>
  <c r="C1047" i="1"/>
  <c r="D1045" i="1"/>
  <c r="C1045" i="1"/>
  <c r="G1045" i="1" s="1"/>
  <c r="D1044" i="1"/>
  <c r="C1044" i="1"/>
  <c r="D1043" i="1"/>
  <c r="C1043" i="1"/>
  <c r="D1042" i="1"/>
  <c r="C1042" i="1"/>
  <c r="D1041" i="1"/>
  <c r="C1041" i="1"/>
  <c r="G1041" i="1" s="1"/>
  <c r="D1040" i="1"/>
  <c r="C1040" i="1"/>
  <c r="D1039" i="1"/>
  <c r="C1039" i="1"/>
  <c r="D1038" i="1"/>
  <c r="C1038" i="1"/>
  <c r="D1037" i="1"/>
  <c r="C1037" i="1"/>
  <c r="G1037" i="1" s="1"/>
  <c r="D1036" i="1"/>
  <c r="C1036" i="1"/>
  <c r="D1035" i="1"/>
  <c r="C1035" i="1"/>
  <c r="D1034" i="1"/>
  <c r="C1034" i="1"/>
  <c r="D1033" i="1"/>
  <c r="C1033" i="1"/>
  <c r="D1032" i="1"/>
  <c r="C1032" i="1"/>
  <c r="D1031" i="1"/>
  <c r="C1031" i="1"/>
  <c r="G1031" i="1" s="1"/>
  <c r="D1030" i="1"/>
  <c r="C1030" i="1"/>
  <c r="D1029" i="1"/>
  <c r="C1029" i="1"/>
  <c r="G1029" i="1" s="1"/>
  <c r="D1028" i="1"/>
  <c r="C1028" i="1"/>
  <c r="D1027" i="1"/>
  <c r="C1027" i="1"/>
  <c r="D1026" i="1"/>
  <c r="C1026" i="1"/>
  <c r="D1025" i="1"/>
  <c r="C1025" i="1"/>
  <c r="D1024" i="1"/>
  <c r="C1024" i="1"/>
  <c r="D1023" i="1"/>
  <c r="C1023" i="1"/>
  <c r="D1022" i="1"/>
  <c r="C1022" i="1"/>
  <c r="D1021" i="1"/>
  <c r="C1021" i="1"/>
  <c r="D1020" i="1"/>
  <c r="C1020" i="1"/>
  <c r="D1019" i="1"/>
  <c r="C1019" i="1"/>
  <c r="G1019" i="1" s="1"/>
  <c r="D1018" i="1"/>
  <c r="C1018" i="1"/>
  <c r="D1017" i="1"/>
  <c r="C1017" i="1"/>
  <c r="D1016" i="1"/>
  <c r="C1016" i="1"/>
  <c r="D1015" i="1"/>
  <c r="C1015" i="1"/>
  <c r="G1015" i="1" s="1"/>
  <c r="D1014" i="1"/>
  <c r="C1014" i="1"/>
  <c r="D1013" i="1"/>
  <c r="C1013" i="1"/>
  <c r="D1012" i="1"/>
  <c r="C1012" i="1"/>
  <c r="D1011" i="1"/>
  <c r="C1011" i="1"/>
  <c r="G1011" i="1" s="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G988" i="1" s="1"/>
  <c r="D987" i="1"/>
  <c r="C987" i="1"/>
  <c r="D986" i="1"/>
  <c r="C986" i="1"/>
  <c r="D983" i="1"/>
  <c r="C983" i="1"/>
  <c r="D982" i="1"/>
  <c r="C982" i="1"/>
  <c r="G982" i="1" s="1"/>
  <c r="D981" i="1"/>
  <c r="C981" i="1"/>
  <c r="D980" i="1"/>
  <c r="C980" i="1"/>
  <c r="D979" i="1"/>
  <c r="C979" i="1"/>
  <c r="D978" i="1"/>
  <c r="C978" i="1"/>
  <c r="G978" i="1" s="1"/>
  <c r="D977" i="1"/>
  <c r="C977" i="1"/>
  <c r="D976" i="1"/>
  <c r="C976" i="1"/>
  <c r="D975" i="1"/>
  <c r="C975" i="1"/>
  <c r="D974" i="1"/>
  <c r="C974" i="1"/>
  <c r="G974" i="1" s="1"/>
  <c r="D973" i="1"/>
  <c r="C973" i="1"/>
  <c r="D972" i="1"/>
  <c r="C972" i="1"/>
  <c r="D971" i="1"/>
  <c r="C971" i="1"/>
  <c r="D970" i="1"/>
  <c r="C970" i="1"/>
  <c r="G970" i="1" s="1"/>
  <c r="D969" i="1"/>
  <c r="C969" i="1"/>
  <c r="D968" i="1"/>
  <c r="C968" i="1"/>
  <c r="D967" i="1"/>
  <c r="C967" i="1"/>
  <c r="D966" i="1"/>
  <c r="C966" i="1"/>
  <c r="G966" i="1" s="1"/>
  <c r="D965" i="1"/>
  <c r="C965" i="1"/>
  <c r="D964" i="1"/>
  <c r="C964" i="1"/>
  <c r="D963" i="1"/>
  <c r="C963" i="1"/>
  <c r="D962" i="1"/>
  <c r="C962" i="1"/>
  <c r="G962" i="1" s="1"/>
  <c r="D961" i="1"/>
  <c r="C961" i="1"/>
  <c r="D960" i="1"/>
  <c r="C960" i="1"/>
  <c r="D959" i="1"/>
  <c r="C959" i="1"/>
  <c r="D958" i="1"/>
  <c r="C958" i="1"/>
  <c r="G958" i="1" s="1"/>
  <c r="D957" i="1"/>
  <c r="C957" i="1"/>
  <c r="D956" i="1"/>
  <c r="C956" i="1"/>
  <c r="D955" i="1"/>
  <c r="C955" i="1"/>
  <c r="D954" i="1"/>
  <c r="C954" i="1"/>
  <c r="G954" i="1" s="1"/>
  <c r="D953" i="1"/>
  <c r="C953" i="1"/>
  <c r="D952" i="1"/>
  <c r="C952" i="1"/>
  <c r="D951" i="1"/>
  <c r="C951" i="1"/>
  <c r="D950" i="1"/>
  <c r="C950" i="1"/>
  <c r="G950" i="1" s="1"/>
  <c r="D949" i="1"/>
  <c r="C949" i="1"/>
  <c r="D948" i="1"/>
  <c r="C948" i="1"/>
  <c r="D947" i="1"/>
  <c r="C947" i="1"/>
  <c r="D946" i="1"/>
  <c r="C946" i="1"/>
  <c r="G946" i="1" s="1"/>
  <c r="D945" i="1"/>
  <c r="C945" i="1"/>
  <c r="D944" i="1"/>
  <c r="C944" i="1"/>
  <c r="D943" i="1"/>
  <c r="C943" i="1"/>
  <c r="D942" i="1"/>
  <c r="C942" i="1"/>
  <c r="G942" i="1" s="1"/>
  <c r="D941" i="1"/>
  <c r="C941" i="1"/>
  <c r="D940" i="1"/>
  <c r="C940" i="1"/>
  <c r="D939" i="1"/>
  <c r="C939" i="1"/>
  <c r="D938" i="1"/>
  <c r="C938" i="1"/>
  <c r="G938" i="1" s="1"/>
  <c r="D937" i="1"/>
  <c r="C937" i="1"/>
  <c r="D936" i="1"/>
  <c r="C936" i="1"/>
  <c r="D935" i="1"/>
  <c r="C935" i="1"/>
  <c r="D934" i="1"/>
  <c r="C934" i="1"/>
  <c r="G934" i="1" s="1"/>
  <c r="D933" i="1"/>
  <c r="C933" i="1"/>
  <c r="D932" i="1"/>
  <c r="C932" i="1"/>
  <c r="D931" i="1"/>
  <c r="C931" i="1"/>
  <c r="D930" i="1"/>
  <c r="C930" i="1"/>
  <c r="G930" i="1" s="1"/>
  <c r="D929" i="1"/>
  <c r="C929" i="1"/>
  <c r="D928" i="1"/>
  <c r="C928" i="1"/>
  <c r="D927" i="1"/>
  <c r="C927" i="1"/>
  <c r="D926" i="1"/>
  <c r="C926" i="1"/>
  <c r="G926" i="1" s="1"/>
  <c r="D925" i="1"/>
  <c r="C925" i="1"/>
  <c r="D924" i="1"/>
  <c r="C924" i="1"/>
  <c r="D923" i="1"/>
  <c r="C923" i="1"/>
  <c r="D922" i="1"/>
  <c r="C922" i="1"/>
  <c r="G922" i="1" s="1"/>
  <c r="D921" i="1"/>
  <c r="C921" i="1"/>
  <c r="D920" i="1"/>
  <c r="C920" i="1"/>
  <c r="D919" i="1"/>
  <c r="C919" i="1"/>
  <c r="D918" i="1"/>
  <c r="C918" i="1"/>
  <c r="G918" i="1" s="1"/>
  <c r="D917" i="1"/>
  <c r="C917" i="1"/>
  <c r="D916" i="1"/>
  <c r="C916" i="1"/>
  <c r="D915" i="1"/>
  <c r="C915" i="1"/>
  <c r="D914" i="1"/>
  <c r="C914" i="1"/>
  <c r="G914" i="1" s="1"/>
  <c r="D913" i="1"/>
  <c r="C913" i="1"/>
  <c r="D912" i="1"/>
  <c r="C912" i="1"/>
  <c r="D911" i="1"/>
  <c r="C911" i="1"/>
  <c r="D910" i="1"/>
  <c r="C910" i="1"/>
  <c r="G910" i="1" s="1"/>
  <c r="D909" i="1"/>
  <c r="C909" i="1"/>
  <c r="D908" i="1"/>
  <c r="C908" i="1"/>
  <c r="D907" i="1"/>
  <c r="C907" i="1"/>
  <c r="D906" i="1"/>
  <c r="C906" i="1"/>
  <c r="G906" i="1" s="1"/>
  <c r="D905" i="1"/>
  <c r="C905" i="1"/>
  <c r="D904" i="1"/>
  <c r="C904" i="1"/>
  <c r="D903" i="1"/>
  <c r="C903" i="1"/>
  <c r="D902" i="1"/>
  <c r="C902" i="1"/>
  <c r="G902" i="1" s="1"/>
  <c r="D901" i="1"/>
  <c r="C901" i="1"/>
  <c r="D900" i="1"/>
  <c r="C900" i="1"/>
  <c r="D899" i="1"/>
  <c r="C899" i="1"/>
  <c r="D898" i="1"/>
  <c r="C898" i="1"/>
  <c r="G898" i="1" s="1"/>
  <c r="D897" i="1"/>
  <c r="C897" i="1"/>
  <c r="D896" i="1"/>
  <c r="C896" i="1"/>
  <c r="D895" i="1"/>
  <c r="C895" i="1"/>
  <c r="D894" i="1"/>
  <c r="C894" i="1"/>
  <c r="D893" i="1"/>
  <c r="C893" i="1"/>
  <c r="D892" i="1"/>
  <c r="C892" i="1"/>
  <c r="D891" i="1"/>
  <c r="C891" i="1"/>
  <c r="D890" i="1"/>
  <c r="C890" i="1"/>
  <c r="G890" i="1" s="1"/>
  <c r="D889" i="1"/>
  <c r="C889" i="1"/>
  <c r="D888" i="1"/>
  <c r="C888" i="1"/>
  <c r="D887" i="1"/>
  <c r="C887" i="1"/>
  <c r="D886" i="1"/>
  <c r="C886" i="1"/>
  <c r="G886" i="1" s="1"/>
  <c r="D885" i="1"/>
  <c r="C885" i="1"/>
  <c r="D884" i="1"/>
  <c r="C884" i="1"/>
  <c r="D883" i="1"/>
  <c r="C883" i="1"/>
  <c r="D882" i="1"/>
  <c r="C882" i="1"/>
  <c r="G882" i="1" s="1"/>
  <c r="D881" i="1"/>
  <c r="C881" i="1"/>
  <c r="D880" i="1"/>
  <c r="C880" i="1"/>
  <c r="D879" i="1"/>
  <c r="C879" i="1"/>
  <c r="D878" i="1"/>
  <c r="C878" i="1"/>
  <c r="G878" i="1" s="1"/>
  <c r="D877" i="1"/>
  <c r="C877" i="1"/>
  <c r="D876" i="1"/>
  <c r="C876" i="1"/>
  <c r="D875" i="1"/>
  <c r="C875" i="1"/>
  <c r="D874" i="1"/>
  <c r="C874" i="1"/>
  <c r="G874" i="1" s="1"/>
  <c r="D873" i="1"/>
  <c r="C873" i="1"/>
  <c r="D872" i="1"/>
  <c r="C872" i="1"/>
  <c r="D871" i="1"/>
  <c r="C871" i="1"/>
  <c r="D870" i="1"/>
  <c r="C870" i="1"/>
  <c r="G870" i="1" s="1"/>
  <c r="D869" i="1"/>
  <c r="C869" i="1"/>
  <c r="D868" i="1"/>
  <c r="C868" i="1"/>
  <c r="D867" i="1"/>
  <c r="C867" i="1"/>
  <c r="D866" i="1"/>
  <c r="C866" i="1"/>
  <c r="G866" i="1" s="1"/>
  <c r="D865" i="1"/>
  <c r="C865" i="1"/>
  <c r="D864" i="1"/>
  <c r="C864" i="1"/>
  <c r="D863" i="1"/>
  <c r="C863" i="1"/>
  <c r="D862" i="1"/>
  <c r="C862" i="1"/>
  <c r="G862" i="1" s="1"/>
  <c r="D861" i="1"/>
  <c r="C861" i="1"/>
  <c r="D860" i="1"/>
  <c r="C860" i="1"/>
  <c r="D859" i="1"/>
  <c r="C859" i="1"/>
  <c r="D858" i="1"/>
  <c r="C858" i="1"/>
  <c r="G858" i="1" s="1"/>
  <c r="D857" i="1"/>
  <c r="C857" i="1"/>
  <c r="D856" i="1"/>
  <c r="C856" i="1"/>
  <c r="D855" i="1"/>
  <c r="C855" i="1"/>
  <c r="D854" i="1"/>
  <c r="C854" i="1"/>
  <c r="G854" i="1" s="1"/>
  <c r="D853" i="1"/>
  <c r="C853" i="1"/>
  <c r="D852" i="1"/>
  <c r="C852" i="1"/>
  <c r="D851" i="1"/>
  <c r="C851" i="1"/>
  <c r="D850" i="1"/>
  <c r="C850" i="1"/>
  <c r="G850" i="1" s="1"/>
  <c r="D849" i="1"/>
  <c r="C849" i="1"/>
  <c r="D848" i="1"/>
  <c r="C848" i="1"/>
  <c r="D847" i="1"/>
  <c r="C847" i="1"/>
  <c r="D846" i="1"/>
  <c r="C846" i="1"/>
  <c r="G846" i="1" s="1"/>
  <c r="D845" i="1"/>
  <c r="C845" i="1"/>
  <c r="D844" i="1"/>
  <c r="C844" i="1"/>
  <c r="D843" i="1"/>
  <c r="C843" i="1"/>
  <c r="D842" i="1"/>
  <c r="C842" i="1"/>
  <c r="G842" i="1" s="1"/>
  <c r="D841" i="1"/>
  <c r="C841" i="1"/>
  <c r="D840" i="1"/>
  <c r="C840" i="1"/>
  <c r="D839" i="1"/>
  <c r="C839" i="1"/>
  <c r="D838" i="1"/>
  <c r="C838" i="1"/>
  <c r="G838" i="1" s="1"/>
  <c r="D837" i="1"/>
  <c r="C837" i="1"/>
  <c r="D836" i="1"/>
  <c r="C836" i="1"/>
  <c r="D835" i="1"/>
  <c r="C835" i="1"/>
  <c r="D834" i="1"/>
  <c r="C834" i="1"/>
  <c r="G834" i="1" s="1"/>
  <c r="D833" i="1"/>
  <c r="C833" i="1"/>
  <c r="D832" i="1"/>
  <c r="C832" i="1"/>
  <c r="D831" i="1"/>
  <c r="C831" i="1"/>
  <c r="D830" i="1"/>
  <c r="C830" i="1"/>
  <c r="G830" i="1" s="1"/>
  <c r="D829" i="1"/>
  <c r="C829" i="1"/>
  <c r="D828" i="1"/>
  <c r="C828" i="1"/>
  <c r="D827" i="1"/>
  <c r="C827" i="1"/>
  <c r="D826" i="1"/>
  <c r="C826" i="1"/>
  <c r="G826" i="1" s="1"/>
  <c r="D825" i="1"/>
  <c r="C825" i="1"/>
  <c r="D824" i="1"/>
  <c r="C824" i="1"/>
  <c r="D823" i="1"/>
  <c r="C823" i="1"/>
  <c r="D822" i="1"/>
  <c r="C822" i="1"/>
  <c r="G822" i="1" s="1"/>
  <c r="D821" i="1"/>
  <c r="C821" i="1"/>
  <c r="D820" i="1"/>
  <c r="C820" i="1"/>
  <c r="D819" i="1"/>
  <c r="C819" i="1"/>
  <c r="D818" i="1"/>
  <c r="C818" i="1"/>
  <c r="G818" i="1" s="1"/>
  <c r="D817" i="1"/>
  <c r="C817" i="1"/>
  <c r="D816" i="1"/>
  <c r="C816" i="1"/>
  <c r="D815" i="1"/>
  <c r="C815" i="1"/>
  <c r="D814" i="1"/>
  <c r="C814" i="1"/>
  <c r="G814" i="1" s="1"/>
  <c r="D813" i="1"/>
  <c r="C813" i="1"/>
  <c r="D812" i="1"/>
  <c r="C812" i="1"/>
  <c r="D811" i="1"/>
  <c r="C811" i="1"/>
  <c r="D810" i="1"/>
  <c r="C810" i="1"/>
  <c r="G810" i="1" s="1"/>
  <c r="D809" i="1"/>
  <c r="C809" i="1"/>
  <c r="D808" i="1"/>
  <c r="C808" i="1"/>
  <c r="D807" i="1"/>
  <c r="C807" i="1"/>
  <c r="D806" i="1"/>
  <c r="C806" i="1"/>
  <c r="G806" i="1" s="1"/>
  <c r="D805" i="1"/>
  <c r="C805" i="1"/>
  <c r="D804" i="1"/>
  <c r="C804" i="1"/>
  <c r="D803" i="1"/>
  <c r="C803" i="1"/>
  <c r="D802" i="1"/>
  <c r="C802" i="1"/>
  <c r="G802" i="1" s="1"/>
  <c r="D801" i="1"/>
  <c r="C801" i="1"/>
  <c r="D800" i="1"/>
  <c r="C800" i="1"/>
  <c r="D799" i="1"/>
  <c r="C799" i="1"/>
  <c r="D798" i="1"/>
  <c r="C798" i="1"/>
  <c r="G798" i="1" s="1"/>
  <c r="D797" i="1"/>
  <c r="C797" i="1"/>
  <c r="D796" i="1"/>
  <c r="C796" i="1"/>
  <c r="D795" i="1"/>
  <c r="C795" i="1"/>
  <c r="D794" i="1"/>
  <c r="C794" i="1"/>
  <c r="G794" i="1" s="1"/>
  <c r="D793" i="1"/>
  <c r="C793" i="1"/>
  <c r="D792" i="1"/>
  <c r="C792" i="1"/>
  <c r="D791" i="1"/>
  <c r="C791" i="1"/>
  <c r="D790" i="1"/>
  <c r="C790" i="1"/>
  <c r="G790" i="1" s="1"/>
  <c r="D789" i="1"/>
  <c r="C789" i="1"/>
  <c r="D788" i="1"/>
  <c r="C788" i="1"/>
  <c r="D787" i="1"/>
  <c r="C787" i="1"/>
  <c r="D786" i="1"/>
  <c r="C786" i="1"/>
  <c r="G786" i="1" s="1"/>
  <c r="D785" i="1"/>
  <c r="C785" i="1"/>
  <c r="D784" i="1"/>
  <c r="C784" i="1"/>
  <c r="D783" i="1"/>
  <c r="C783" i="1"/>
  <c r="D782" i="1"/>
  <c r="C782" i="1"/>
  <c r="G782" i="1" s="1"/>
  <c r="D781" i="1"/>
  <c r="C781" i="1"/>
  <c r="D780" i="1"/>
  <c r="C780" i="1"/>
  <c r="D779" i="1"/>
  <c r="C779" i="1"/>
  <c r="D778" i="1"/>
  <c r="C778" i="1"/>
  <c r="G778" i="1" s="1"/>
  <c r="D777" i="1"/>
  <c r="C777" i="1"/>
  <c r="D776" i="1"/>
  <c r="C776" i="1"/>
  <c r="D775" i="1"/>
  <c r="C775" i="1"/>
  <c r="D774" i="1"/>
  <c r="C774" i="1"/>
  <c r="G774" i="1" s="1"/>
  <c r="D773" i="1"/>
  <c r="C773" i="1"/>
  <c r="D772" i="1"/>
  <c r="C772" i="1"/>
  <c r="D771" i="1"/>
  <c r="C771" i="1"/>
  <c r="D770" i="1"/>
  <c r="C770" i="1"/>
  <c r="G770" i="1" s="1"/>
  <c r="D769" i="1"/>
  <c r="C769" i="1"/>
  <c r="D768" i="1"/>
  <c r="C768" i="1"/>
  <c r="D767" i="1"/>
  <c r="C767" i="1"/>
  <c r="D766" i="1"/>
  <c r="C766" i="1"/>
  <c r="G766" i="1" s="1"/>
  <c r="D765" i="1"/>
  <c r="C765" i="1"/>
  <c r="D764" i="1"/>
  <c r="C764" i="1"/>
  <c r="D763" i="1"/>
  <c r="C763" i="1"/>
  <c r="D762" i="1"/>
  <c r="C762" i="1"/>
  <c r="D761" i="1"/>
  <c r="C761" i="1"/>
  <c r="D760" i="1"/>
  <c r="C760" i="1"/>
  <c r="D759" i="1"/>
  <c r="C759" i="1"/>
  <c r="D758" i="1"/>
  <c r="C758" i="1"/>
  <c r="G758" i="1" s="1"/>
  <c r="D757" i="1"/>
  <c r="C757" i="1"/>
  <c r="D756" i="1"/>
  <c r="C756" i="1"/>
  <c r="D755" i="1"/>
  <c r="C755" i="1"/>
  <c r="D754" i="1"/>
  <c r="C754" i="1"/>
  <c r="G754" i="1" s="1"/>
  <c r="D753" i="1"/>
  <c r="C753" i="1"/>
  <c r="D752" i="1"/>
  <c r="C752" i="1"/>
  <c r="D751" i="1"/>
  <c r="C751" i="1"/>
  <c r="D750" i="1"/>
  <c r="C750" i="1"/>
  <c r="G750" i="1" s="1"/>
  <c r="D749" i="1"/>
  <c r="C749" i="1"/>
  <c r="D748" i="1"/>
  <c r="C748" i="1"/>
  <c r="D747" i="1"/>
  <c r="C747" i="1"/>
  <c r="D746" i="1"/>
  <c r="C746" i="1"/>
  <c r="G746" i="1" s="1"/>
  <c r="D745" i="1"/>
  <c r="C745" i="1"/>
  <c r="D744" i="1"/>
  <c r="C744" i="1"/>
  <c r="D743" i="1"/>
  <c r="C743" i="1"/>
  <c r="D742" i="1"/>
  <c r="C742" i="1"/>
  <c r="G742" i="1" s="1"/>
  <c r="D741" i="1"/>
  <c r="C741" i="1"/>
  <c r="D740" i="1"/>
  <c r="C740" i="1"/>
  <c r="D739" i="1"/>
  <c r="C739" i="1"/>
  <c r="D738" i="1"/>
  <c r="C738" i="1"/>
  <c r="G738" i="1" s="1"/>
  <c r="D737" i="1"/>
  <c r="C737" i="1"/>
  <c r="D736" i="1"/>
  <c r="C736" i="1"/>
  <c r="D735" i="1"/>
  <c r="C735" i="1"/>
  <c r="D734" i="1"/>
  <c r="C734" i="1"/>
  <c r="G734" i="1" s="1"/>
  <c r="D733" i="1"/>
  <c r="C733" i="1"/>
  <c r="D732" i="1"/>
  <c r="C732" i="1"/>
  <c r="D731" i="1"/>
  <c r="C731" i="1"/>
  <c r="D730" i="1"/>
  <c r="C730" i="1"/>
  <c r="G730" i="1" s="1"/>
  <c r="D729" i="1"/>
  <c r="C729" i="1"/>
  <c r="D728" i="1"/>
  <c r="C728" i="1"/>
  <c r="D727" i="1"/>
  <c r="C727" i="1"/>
  <c r="D726" i="1"/>
  <c r="C726" i="1"/>
  <c r="G726" i="1" s="1"/>
  <c r="D725" i="1"/>
  <c r="C725" i="1"/>
  <c r="D724" i="1"/>
  <c r="C724" i="1"/>
  <c r="D723" i="1"/>
  <c r="C723" i="1"/>
  <c r="D722" i="1"/>
  <c r="C722" i="1"/>
  <c r="G722" i="1" s="1"/>
  <c r="D721" i="1"/>
  <c r="C721" i="1"/>
  <c r="D720" i="1"/>
  <c r="C720" i="1"/>
  <c r="D719" i="1"/>
  <c r="C719" i="1"/>
  <c r="D718" i="1"/>
  <c r="C718" i="1"/>
  <c r="D717" i="1"/>
  <c r="C717" i="1"/>
  <c r="D716" i="1"/>
  <c r="C716" i="1"/>
  <c r="D715" i="1"/>
  <c r="C715" i="1"/>
  <c r="D714" i="1"/>
  <c r="C714" i="1"/>
  <c r="G714" i="1" s="1"/>
  <c r="D713" i="1"/>
  <c r="C713" i="1"/>
  <c r="D712" i="1"/>
  <c r="C712" i="1"/>
  <c r="D711" i="1"/>
  <c r="C711" i="1"/>
  <c r="D710" i="1"/>
  <c r="C710" i="1"/>
  <c r="G710" i="1" s="1"/>
  <c r="D709" i="1"/>
  <c r="C709" i="1"/>
  <c r="D708" i="1"/>
  <c r="C708" i="1"/>
  <c r="D707" i="1"/>
  <c r="C707" i="1"/>
  <c r="D706" i="1"/>
  <c r="C706" i="1"/>
  <c r="G706" i="1" s="1"/>
  <c r="D705" i="1"/>
  <c r="C705" i="1"/>
  <c r="D704" i="1"/>
  <c r="C704" i="1"/>
  <c r="D703" i="1"/>
  <c r="C703" i="1"/>
  <c r="D702" i="1"/>
  <c r="C702" i="1"/>
  <c r="G702" i="1" s="1"/>
  <c r="D701" i="1"/>
  <c r="C701" i="1"/>
  <c r="D700" i="1"/>
  <c r="C700" i="1"/>
  <c r="D699" i="1"/>
  <c r="C699" i="1"/>
  <c r="D698" i="1"/>
  <c r="C698" i="1"/>
  <c r="G698" i="1" s="1"/>
  <c r="D697" i="1"/>
  <c r="C697" i="1"/>
  <c r="D696" i="1"/>
  <c r="C696" i="1"/>
  <c r="D695" i="1"/>
  <c r="C695" i="1"/>
  <c r="D694" i="1"/>
  <c r="C694" i="1"/>
  <c r="G694" i="1" s="1"/>
  <c r="D693" i="1"/>
  <c r="C693" i="1"/>
  <c r="D692" i="1"/>
  <c r="C692" i="1"/>
  <c r="D691" i="1"/>
  <c r="C691" i="1"/>
  <c r="D690" i="1"/>
  <c r="C690" i="1"/>
  <c r="G690" i="1" s="1"/>
  <c r="D689" i="1"/>
  <c r="C689" i="1"/>
  <c r="D688" i="1"/>
  <c r="C688" i="1"/>
  <c r="D687" i="1"/>
  <c r="C687" i="1"/>
  <c r="D686" i="1"/>
  <c r="C686" i="1"/>
  <c r="G686" i="1" s="1"/>
  <c r="D685" i="1"/>
  <c r="C685" i="1"/>
  <c r="D684" i="1"/>
  <c r="C684" i="1"/>
  <c r="D683" i="1"/>
  <c r="C683" i="1"/>
  <c r="D682" i="1"/>
  <c r="C682" i="1"/>
  <c r="G682" i="1" s="1"/>
  <c r="D681" i="1"/>
  <c r="C681" i="1"/>
  <c r="D680" i="1"/>
  <c r="C680" i="1"/>
  <c r="D679" i="1"/>
  <c r="C679" i="1"/>
  <c r="D678" i="1"/>
  <c r="C678" i="1"/>
  <c r="G678" i="1" s="1"/>
  <c r="D677" i="1"/>
  <c r="C677" i="1"/>
  <c r="D676" i="1"/>
  <c r="C676" i="1"/>
  <c r="D675" i="1"/>
  <c r="C675" i="1"/>
  <c r="D674" i="1"/>
  <c r="C674" i="1"/>
  <c r="G674" i="1" s="1"/>
  <c r="D673" i="1"/>
  <c r="C673" i="1"/>
  <c r="D672" i="1"/>
  <c r="C672" i="1"/>
  <c r="D671" i="1"/>
  <c r="C671" i="1"/>
  <c r="D670" i="1"/>
  <c r="C670" i="1"/>
  <c r="G670" i="1" s="1"/>
  <c r="D669" i="1"/>
  <c r="C669" i="1"/>
  <c r="D668" i="1"/>
  <c r="C668" i="1"/>
  <c r="D667" i="1"/>
  <c r="C667" i="1"/>
  <c r="D666" i="1"/>
  <c r="C666" i="1"/>
  <c r="D665" i="1"/>
  <c r="C665" i="1"/>
  <c r="D664" i="1"/>
  <c r="C664" i="1"/>
  <c r="D663" i="1"/>
  <c r="C663" i="1"/>
  <c r="D662" i="1"/>
  <c r="C662" i="1"/>
  <c r="G662" i="1" s="1"/>
  <c r="D661" i="1"/>
  <c r="C661" i="1"/>
  <c r="D660" i="1"/>
  <c r="C660" i="1"/>
  <c r="D659" i="1"/>
  <c r="C659" i="1"/>
  <c r="D658" i="1"/>
  <c r="C658" i="1"/>
  <c r="D657" i="1"/>
  <c r="C657" i="1"/>
  <c r="D656" i="1"/>
  <c r="C656" i="1"/>
  <c r="D655" i="1"/>
  <c r="C655" i="1"/>
  <c r="D654" i="1"/>
  <c r="C654" i="1"/>
  <c r="G654" i="1" s="1"/>
  <c r="D653" i="1"/>
  <c r="C653" i="1"/>
  <c r="D652" i="1"/>
  <c r="C652" i="1"/>
  <c r="D651" i="1"/>
  <c r="C651" i="1"/>
  <c r="D650" i="1"/>
  <c r="C650" i="1"/>
  <c r="D649" i="1"/>
  <c r="C649" i="1"/>
  <c r="D648" i="1"/>
  <c r="C648" i="1"/>
  <c r="D647" i="1"/>
  <c r="C647" i="1"/>
  <c r="D646" i="1"/>
  <c r="C646" i="1"/>
  <c r="G646" i="1" s="1"/>
  <c r="D645" i="1"/>
  <c r="C645" i="1"/>
  <c r="D644" i="1"/>
  <c r="C644" i="1"/>
  <c r="D643" i="1"/>
  <c r="C643" i="1"/>
  <c r="D642" i="1"/>
  <c r="C642" i="1"/>
  <c r="G642" i="1" s="1"/>
  <c r="D641" i="1"/>
  <c r="C641" i="1"/>
  <c r="D637" i="1"/>
  <c r="C637" i="1"/>
  <c r="D632" i="1"/>
  <c r="C632" i="1"/>
  <c r="G632" i="1" s="1"/>
  <c r="D631" i="1"/>
  <c r="C631" i="1"/>
  <c r="D628" i="1"/>
  <c r="C628" i="1"/>
  <c r="D627" i="1"/>
  <c r="C627" i="1"/>
  <c r="D626" i="1"/>
  <c r="C626" i="1"/>
  <c r="G626" i="1" s="1"/>
  <c r="D625" i="1"/>
  <c r="C625" i="1"/>
  <c r="D624" i="1"/>
  <c r="C624" i="1"/>
  <c r="D623" i="1"/>
  <c r="C623" i="1"/>
  <c r="D622" i="1"/>
  <c r="C622" i="1"/>
  <c r="G622" i="1" s="1"/>
  <c r="D621" i="1"/>
  <c r="C621" i="1"/>
  <c r="D620" i="1"/>
  <c r="C620" i="1"/>
  <c r="D619" i="1"/>
  <c r="D618" i="1"/>
  <c r="C618" i="1"/>
  <c r="D617" i="1"/>
  <c r="C617" i="1"/>
  <c r="D616" i="1"/>
  <c r="C616" i="1"/>
  <c r="D615" i="1"/>
  <c r="C615" i="1"/>
  <c r="G615" i="1" s="1"/>
  <c r="D614" i="1"/>
  <c r="C614" i="1"/>
  <c r="D613" i="1"/>
  <c r="C613" i="1"/>
  <c r="D612" i="1"/>
  <c r="C612" i="1"/>
  <c r="D611" i="1"/>
  <c r="C611" i="1"/>
  <c r="G611" i="1" s="1"/>
  <c r="D610" i="1"/>
  <c r="C610" i="1"/>
  <c r="D609" i="1"/>
  <c r="C609" i="1"/>
  <c r="D608" i="1"/>
  <c r="C608" i="1"/>
  <c r="D607" i="1"/>
  <c r="C607" i="1"/>
  <c r="G607" i="1" s="1"/>
  <c r="D606" i="1"/>
  <c r="C606" i="1"/>
  <c r="D605" i="1"/>
  <c r="C605" i="1"/>
  <c r="D604" i="1"/>
  <c r="C604" i="1"/>
  <c r="D603" i="1"/>
  <c r="C603" i="1"/>
  <c r="G603" i="1" s="1"/>
  <c r="D602" i="1"/>
  <c r="C602" i="1"/>
  <c r="D601" i="1"/>
  <c r="C601" i="1"/>
  <c r="D600" i="1"/>
  <c r="C600" i="1"/>
  <c r="D599" i="1"/>
  <c r="C599" i="1"/>
  <c r="D598" i="1"/>
  <c r="C598" i="1"/>
  <c r="D597" i="1"/>
  <c r="C597" i="1"/>
  <c r="D596" i="1"/>
  <c r="C596" i="1"/>
  <c r="D595" i="1"/>
  <c r="C595" i="1"/>
  <c r="G595" i="1" s="1"/>
  <c r="D594" i="1"/>
  <c r="C594" i="1"/>
  <c r="D593" i="1"/>
  <c r="C593" i="1"/>
  <c r="D592" i="1"/>
  <c r="C592" i="1"/>
  <c r="D591" i="1"/>
  <c r="C591" i="1"/>
  <c r="G591" i="1" s="1"/>
  <c r="D590" i="1"/>
  <c r="C590" i="1"/>
  <c r="D589" i="1"/>
  <c r="C589" i="1"/>
  <c r="D588" i="1"/>
  <c r="C588" i="1"/>
  <c r="D587" i="1"/>
  <c r="D586" i="1"/>
  <c r="C586" i="1"/>
  <c r="D585" i="1"/>
  <c r="C585" i="1"/>
  <c r="D584" i="1"/>
  <c r="C584" i="1"/>
  <c r="G584" i="1" s="1"/>
  <c r="D583" i="1"/>
  <c r="C583" i="1"/>
  <c r="D582" i="1"/>
  <c r="C582" i="1"/>
  <c r="D581" i="1"/>
  <c r="C581" i="1"/>
  <c r="D580" i="1"/>
  <c r="C580" i="1"/>
  <c r="G580" i="1" s="1"/>
  <c r="D579" i="1"/>
  <c r="C579" i="1"/>
  <c r="D578" i="1"/>
  <c r="C578" i="1"/>
  <c r="D577" i="1"/>
  <c r="C577" i="1"/>
  <c r="D576" i="1"/>
  <c r="C576" i="1"/>
  <c r="G576" i="1" s="1"/>
  <c r="D575" i="1"/>
  <c r="C575" i="1"/>
  <c r="D574" i="1"/>
  <c r="C574" i="1"/>
  <c r="D573" i="1"/>
  <c r="C573" i="1"/>
  <c r="D572" i="1"/>
  <c r="C572" i="1"/>
  <c r="G572" i="1" s="1"/>
  <c r="D571" i="1"/>
  <c r="C571" i="1"/>
  <c r="D570" i="1"/>
  <c r="C570" i="1"/>
  <c r="D569" i="1"/>
  <c r="C569" i="1"/>
  <c r="D568" i="1"/>
  <c r="C568" i="1"/>
  <c r="G568" i="1" s="1"/>
  <c r="D567" i="1"/>
  <c r="C567" i="1"/>
  <c r="D566" i="1"/>
  <c r="C566" i="1"/>
  <c r="D565" i="1"/>
  <c r="C565" i="1"/>
  <c r="D564" i="1"/>
  <c r="C564" i="1"/>
  <c r="G564" i="1" s="1"/>
  <c r="D563" i="1"/>
  <c r="C563" i="1"/>
  <c r="D562" i="1"/>
  <c r="C562" i="1"/>
  <c r="D561" i="1"/>
  <c r="D560" i="1"/>
  <c r="C560" i="1"/>
  <c r="D559" i="1"/>
  <c r="C559" i="1"/>
  <c r="D558" i="1"/>
  <c r="C558" i="1"/>
  <c r="D557" i="1"/>
  <c r="C557" i="1"/>
  <c r="G557" i="1" s="1"/>
  <c r="D556" i="1"/>
  <c r="C556" i="1"/>
  <c r="D555" i="1"/>
  <c r="C555" i="1"/>
  <c r="D554" i="1"/>
  <c r="C554" i="1"/>
  <c r="D553" i="1"/>
  <c r="C553" i="1"/>
  <c r="G553" i="1" s="1"/>
  <c r="D552" i="1"/>
  <c r="C552" i="1"/>
  <c r="D551" i="1"/>
  <c r="C551" i="1"/>
  <c r="D550" i="1"/>
  <c r="C550" i="1"/>
  <c r="D549" i="1"/>
  <c r="C549" i="1"/>
  <c r="G549" i="1" s="1"/>
  <c r="D548" i="1"/>
  <c r="C548" i="1"/>
  <c r="D547" i="1"/>
  <c r="C547" i="1"/>
  <c r="D546" i="1"/>
  <c r="C546" i="1"/>
  <c r="D545" i="1"/>
  <c r="C545" i="1"/>
  <c r="G545" i="1" s="1"/>
  <c r="D544" i="1"/>
  <c r="C544" i="1"/>
  <c r="D543" i="1"/>
  <c r="C543" i="1"/>
  <c r="D542" i="1"/>
  <c r="C542" i="1"/>
  <c r="D541" i="1"/>
  <c r="C541" i="1"/>
  <c r="G541" i="1" s="1"/>
  <c r="D540" i="1"/>
  <c r="C540" i="1"/>
  <c r="D539" i="1"/>
  <c r="C539" i="1"/>
  <c r="D538" i="1"/>
  <c r="C538" i="1"/>
  <c r="D537" i="1"/>
  <c r="C537" i="1"/>
  <c r="G537" i="1" s="1"/>
  <c r="D536" i="1"/>
  <c r="C536" i="1"/>
  <c r="D535" i="1"/>
  <c r="C535" i="1"/>
  <c r="D534" i="1"/>
  <c r="C534" i="1"/>
  <c r="D533" i="1"/>
  <c r="C533" i="1"/>
  <c r="G533" i="1" s="1"/>
  <c r="D532" i="1"/>
  <c r="C532" i="1"/>
  <c r="D531" i="1"/>
  <c r="C531" i="1"/>
  <c r="D530" i="1"/>
  <c r="C530" i="1"/>
  <c r="D529" i="1"/>
  <c r="C529" i="1"/>
  <c r="G529" i="1" s="1"/>
  <c r="D528" i="1"/>
  <c r="C528" i="1"/>
  <c r="D527" i="1"/>
  <c r="C527" i="1"/>
  <c r="D526" i="1"/>
  <c r="C526" i="1"/>
  <c r="D525" i="1"/>
  <c r="C525" i="1"/>
  <c r="G525" i="1" s="1"/>
  <c r="D524" i="1"/>
  <c r="C524" i="1"/>
  <c r="D523" i="1"/>
  <c r="D522" i="1"/>
  <c r="D521" i="1"/>
  <c r="C521" i="1"/>
  <c r="D520" i="1"/>
  <c r="C520" i="1"/>
  <c r="D519" i="1"/>
  <c r="C519" i="1"/>
  <c r="G519" i="1" s="1"/>
  <c r="D518" i="1"/>
  <c r="C518" i="1"/>
  <c r="D517" i="1"/>
  <c r="C517" i="1"/>
  <c r="D516" i="1"/>
  <c r="C516" i="1"/>
  <c r="D515" i="1"/>
  <c r="C515" i="1"/>
  <c r="G515" i="1" s="1"/>
  <c r="D514" i="1"/>
  <c r="C514" i="1"/>
  <c r="D513" i="1"/>
  <c r="C513" i="1"/>
  <c r="D512" i="1"/>
  <c r="C512" i="1"/>
  <c r="D511" i="1"/>
  <c r="C511" i="1"/>
  <c r="G511" i="1" s="1"/>
  <c r="D510" i="1"/>
  <c r="C510" i="1"/>
  <c r="C509" i="1"/>
  <c r="D508" i="1"/>
  <c r="C508" i="1"/>
  <c r="D507" i="1"/>
  <c r="C507" i="1"/>
  <c r="G507" i="1" s="1"/>
  <c r="D506" i="1"/>
  <c r="C506" i="1"/>
  <c r="D505" i="1"/>
  <c r="C505" i="1"/>
  <c r="D504" i="1"/>
  <c r="C504" i="1"/>
  <c r="D503" i="1"/>
  <c r="C503" i="1"/>
  <c r="G503" i="1" s="1"/>
  <c r="D502" i="1"/>
  <c r="C502" i="1"/>
  <c r="D501" i="1"/>
  <c r="C501" i="1"/>
  <c r="D500" i="1"/>
  <c r="C500" i="1"/>
  <c r="D499" i="1"/>
  <c r="C499" i="1"/>
  <c r="G499" i="1" s="1"/>
  <c r="D498" i="1"/>
  <c r="C498" i="1"/>
  <c r="D497" i="1"/>
  <c r="C497" i="1"/>
  <c r="D496" i="1"/>
  <c r="C496" i="1"/>
  <c r="D495" i="1"/>
  <c r="C495" i="1"/>
  <c r="G495" i="1" s="1"/>
  <c r="D494" i="1"/>
  <c r="C494" i="1"/>
  <c r="D493" i="1"/>
  <c r="C493" i="1"/>
  <c r="D492" i="1"/>
  <c r="C492" i="1"/>
  <c r="D491" i="1"/>
  <c r="C491" i="1"/>
  <c r="G491" i="1" s="1"/>
  <c r="D490" i="1"/>
  <c r="C490" i="1"/>
  <c r="D489" i="1"/>
  <c r="C489" i="1"/>
  <c r="D488" i="1"/>
  <c r="C488" i="1"/>
  <c r="D487" i="1"/>
  <c r="C487" i="1"/>
  <c r="G487" i="1" s="1"/>
  <c r="D486" i="1"/>
  <c r="C486" i="1"/>
  <c r="D485" i="1"/>
  <c r="C485" i="1"/>
  <c r="D484" i="1"/>
  <c r="C484" i="1"/>
  <c r="D483" i="1"/>
  <c r="C483" i="1"/>
  <c r="G483" i="1" s="1"/>
  <c r="D482" i="1"/>
  <c r="C482" i="1"/>
  <c r="D481" i="1"/>
  <c r="C481" i="1"/>
  <c r="D480" i="1"/>
  <c r="C480" i="1"/>
  <c r="D479" i="1"/>
  <c r="C479" i="1"/>
  <c r="G479" i="1" s="1"/>
  <c r="C478" i="1"/>
  <c r="D477" i="1"/>
  <c r="C477" i="1"/>
  <c r="G477" i="1" s="1"/>
  <c r="D476" i="1"/>
  <c r="C476" i="1"/>
  <c r="D475" i="1"/>
  <c r="C475" i="1"/>
  <c r="D474" i="1"/>
  <c r="C474" i="1"/>
  <c r="D473" i="1"/>
  <c r="C473" i="1"/>
  <c r="G473" i="1" s="1"/>
  <c r="D472" i="1"/>
  <c r="C472" i="1"/>
  <c r="D471" i="1"/>
  <c r="C471" i="1"/>
  <c r="D470" i="1"/>
  <c r="C470" i="1"/>
  <c r="D469" i="1"/>
  <c r="C469" i="1"/>
  <c r="G469" i="1" s="1"/>
  <c r="D468" i="1"/>
  <c r="C468" i="1"/>
  <c r="D467" i="1"/>
  <c r="C467" i="1"/>
  <c r="D466" i="1"/>
  <c r="C466" i="1"/>
  <c r="D465" i="1"/>
  <c r="C465" i="1"/>
  <c r="G465" i="1" s="1"/>
  <c r="D464" i="1"/>
  <c r="C464" i="1"/>
  <c r="D463" i="1"/>
  <c r="C463" i="1"/>
  <c r="D462" i="1"/>
  <c r="C462" i="1"/>
  <c r="D461" i="1"/>
  <c r="C461" i="1"/>
  <c r="G461" i="1" s="1"/>
  <c r="D460" i="1"/>
  <c r="C460" i="1"/>
  <c r="D459" i="1"/>
  <c r="C459" i="1"/>
  <c r="D458" i="1"/>
  <c r="C458" i="1"/>
  <c r="D457" i="1"/>
  <c r="C457" i="1"/>
  <c r="G457" i="1" s="1"/>
  <c r="D456" i="1"/>
  <c r="C456" i="1"/>
  <c r="D455" i="1"/>
  <c r="C455" i="1"/>
  <c r="D454" i="1"/>
  <c r="C454" i="1"/>
  <c r="D453" i="1"/>
  <c r="D452" i="1"/>
  <c r="C452" i="1"/>
  <c r="D451" i="1"/>
  <c r="C451" i="1"/>
  <c r="D450" i="1"/>
  <c r="C450" i="1"/>
  <c r="G450" i="1" s="1"/>
  <c r="D449" i="1"/>
  <c r="C449" i="1"/>
  <c r="D448" i="1"/>
  <c r="C448" i="1"/>
  <c r="D447" i="1"/>
  <c r="C447" i="1"/>
  <c r="D446" i="1"/>
  <c r="C446" i="1"/>
  <c r="G446" i="1" s="1"/>
  <c r="D445" i="1"/>
  <c r="C445" i="1"/>
  <c r="D444" i="1"/>
  <c r="C444" i="1"/>
  <c r="D443" i="1"/>
  <c r="C443" i="1"/>
  <c r="D442" i="1"/>
  <c r="C442" i="1"/>
  <c r="G442" i="1" s="1"/>
  <c r="D441" i="1"/>
  <c r="C441" i="1"/>
  <c r="D440" i="1"/>
  <c r="C440" i="1"/>
  <c r="D439" i="1"/>
  <c r="C439" i="1"/>
  <c r="D438" i="1"/>
  <c r="C438" i="1"/>
  <c r="G438" i="1" s="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C412" i="1"/>
  <c r="C411" i="1"/>
  <c r="D406" i="1"/>
  <c r="C406" i="1"/>
  <c r="D405" i="1"/>
  <c r="C405" i="1"/>
  <c r="D404" i="1"/>
  <c r="C404" i="1"/>
  <c r="D401" i="1"/>
  <c r="C401" i="1"/>
  <c r="D400" i="1"/>
  <c r="C400" i="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H364" i="1" s="1"/>
  <c r="D363" i="1"/>
  <c r="C363" i="1"/>
  <c r="D362" i="1"/>
  <c r="C362" i="1"/>
  <c r="H362" i="1" s="1"/>
  <c r="D361" i="1"/>
  <c r="C361" i="1"/>
  <c r="D360" i="1"/>
  <c r="C360" i="1"/>
  <c r="H360" i="1" s="1"/>
  <c r="D359" i="1"/>
  <c r="C359" i="1"/>
  <c r="H359" i="1" s="1"/>
  <c r="D358" i="1"/>
  <c r="D357" i="1"/>
  <c r="C357" i="1"/>
  <c r="D356" i="1"/>
  <c r="C356" i="1"/>
  <c r="D355" i="1"/>
  <c r="C355" i="1"/>
  <c r="D354" i="1"/>
  <c r="C354" i="1"/>
  <c r="D353" i="1"/>
  <c r="C353" i="1"/>
  <c r="D352" i="1"/>
  <c r="C352" i="1"/>
  <c r="D351" i="1"/>
  <c r="C351" i="1"/>
  <c r="D350" i="1"/>
  <c r="C350" i="1"/>
  <c r="D349" i="1"/>
  <c r="C349" i="1"/>
  <c r="D348" i="1"/>
  <c r="C348" i="1"/>
  <c r="D347" i="1"/>
  <c r="C347"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H260" i="1" s="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D200" i="1"/>
  <c r="C200" i="1"/>
  <c r="H200" i="1" s="1"/>
  <c r="D199" i="1"/>
  <c r="C199" i="1"/>
  <c r="H199" i="1" s="1"/>
  <c r="D198" i="1"/>
  <c r="C198" i="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H185" i="1" s="1"/>
  <c r="C184" i="1"/>
  <c r="D183" i="1"/>
  <c r="C183" i="1"/>
  <c r="D182" i="1"/>
  <c r="C182" i="1"/>
  <c r="H182" i="1" s="1"/>
  <c r="D181" i="1"/>
  <c r="C181" i="1"/>
  <c r="D180" i="1"/>
  <c r="C180" i="1"/>
  <c r="H180" i="1" s="1"/>
  <c r="D179" i="1"/>
  <c r="C179" i="1"/>
  <c r="H179" i="1" s="1"/>
  <c r="D178" i="1"/>
  <c r="C178" i="1"/>
  <c r="H178" i="1" s="1"/>
  <c r="D177" i="1"/>
  <c r="C177" i="1"/>
  <c r="D176" i="1"/>
  <c r="C176" i="1"/>
  <c r="D175" i="1"/>
  <c r="C175" i="1"/>
  <c r="D174" i="1"/>
  <c r="C174" i="1"/>
  <c r="C173" i="1"/>
  <c r="D172" i="1"/>
  <c r="C172" i="1"/>
  <c r="H172" i="1" s="1"/>
  <c r="D171" i="1"/>
  <c r="C171" i="1"/>
  <c r="H171" i="1" s="1"/>
  <c r="D170" i="1"/>
  <c r="C170" i="1"/>
  <c r="D169" i="1"/>
  <c r="C169" i="1"/>
  <c r="D168" i="1"/>
  <c r="C168" i="1"/>
  <c r="D167" i="1"/>
  <c r="C167" i="1"/>
  <c r="H167" i="1" s="1"/>
  <c r="D166" i="1"/>
  <c r="C166" i="1"/>
  <c r="D165" i="1"/>
  <c r="C165" i="1"/>
  <c r="H165" i="1" s="1"/>
  <c r="D164" i="1"/>
  <c r="C164" i="1"/>
  <c r="D163" i="1"/>
  <c r="C163" i="1"/>
  <c r="D162" i="1"/>
  <c r="C162" i="1"/>
  <c r="H162" i="1" s="1"/>
  <c r="D161" i="1"/>
  <c r="C161" i="1"/>
  <c r="D160" i="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C148" i="1"/>
  <c r="D146" i="1"/>
  <c r="C146" i="1"/>
  <c r="D145" i="1"/>
  <c r="C145" i="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D135" i="1"/>
  <c r="C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D117" i="1"/>
  <c r="C117" i="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D106" i="1"/>
  <c r="C106" i="1"/>
  <c r="D105" i="1"/>
  <c r="C105" i="1"/>
  <c r="H105" i="1" s="1"/>
  <c r="D104" i="1"/>
  <c r="C104" i="1"/>
  <c r="H104" i="1" s="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D89" i="1"/>
  <c r="C89" i="1"/>
  <c r="D88" i="1"/>
  <c r="C88" i="1"/>
  <c r="D87" i="1"/>
  <c r="C87" i="1"/>
  <c r="D86" i="1"/>
  <c r="C86" i="1"/>
  <c r="H86" i="1" s="1"/>
  <c r="D85" i="1"/>
  <c r="C85" i="1"/>
  <c r="H85" i="1" s="1"/>
  <c r="D84" i="1"/>
  <c r="C84" i="1"/>
  <c r="H84" i="1" s="1"/>
  <c r="D83" i="1"/>
  <c r="C83" i="1"/>
  <c r="H83" i="1" s="1"/>
  <c r="D82" i="1"/>
  <c r="C82" i="1"/>
  <c r="D81" i="1"/>
  <c r="C81" i="1"/>
  <c r="D80" i="1"/>
  <c r="C80" i="1"/>
  <c r="H80" i="1" s="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H25" i="1" s="1"/>
  <c r="D24" i="1"/>
  <c r="C24" i="1"/>
  <c r="H24" i="1" s="1"/>
  <c r="D23" i="1"/>
  <c r="C23" i="1"/>
  <c r="D22" i="1"/>
  <c r="C22" i="1"/>
  <c r="H22" i="1" s="1"/>
  <c r="D21" i="1"/>
  <c r="C21" i="1"/>
  <c r="H21" i="1" s="1"/>
  <c r="D20" i="1"/>
  <c r="C20" i="1"/>
  <c r="H20" i="1" s="1"/>
  <c r="D19"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D4" i="1"/>
  <c r="C4" i="1"/>
  <c r="H435" i="1" l="1"/>
  <c r="H439" i="1"/>
  <c r="H443" i="1"/>
  <c r="H447" i="1"/>
  <c r="H451" i="1"/>
  <c r="H454" i="1"/>
  <c r="H458" i="1"/>
  <c r="H462" i="1"/>
  <c r="H466" i="1"/>
  <c r="H470" i="1"/>
  <c r="H474" i="1"/>
  <c r="H480" i="1"/>
  <c r="H484" i="1"/>
  <c r="H488" i="1"/>
  <c r="H492" i="1"/>
  <c r="H496" i="1"/>
  <c r="H500" i="1"/>
  <c r="H504" i="1"/>
  <c r="H508" i="1"/>
  <c r="H512" i="1"/>
  <c r="H516" i="1"/>
  <c r="H520" i="1"/>
  <c r="H526" i="1"/>
  <c r="H530" i="1"/>
  <c r="H534" i="1"/>
  <c r="H538" i="1"/>
  <c r="H542" i="1"/>
  <c r="H546" i="1"/>
  <c r="H550" i="1"/>
  <c r="H554" i="1"/>
  <c r="H558" i="1"/>
  <c r="H565" i="1"/>
  <c r="H569" i="1"/>
  <c r="H573" i="1"/>
  <c r="H577" i="1"/>
  <c r="H581" i="1"/>
  <c r="H585" i="1"/>
  <c r="H588" i="1"/>
  <c r="H592" i="1"/>
  <c r="H596" i="1"/>
  <c r="H604" i="1"/>
  <c r="H608" i="1"/>
  <c r="H612" i="1"/>
  <c r="H616" i="1"/>
  <c r="H623" i="1"/>
  <c r="H627" i="1"/>
  <c r="H647" i="1"/>
  <c r="H663" i="1"/>
  <c r="H667" i="1"/>
  <c r="H671" i="1"/>
  <c r="H675" i="1"/>
  <c r="H679" i="1"/>
  <c r="H683" i="1"/>
  <c r="H691" i="1"/>
  <c r="H695" i="1"/>
  <c r="H699" i="1"/>
  <c r="H703" i="1"/>
  <c r="H707" i="1"/>
  <c r="H719" i="1"/>
  <c r="H723" i="1"/>
  <c r="H727" i="1"/>
  <c r="H731" i="1"/>
  <c r="H739" i="1"/>
  <c r="H743" i="1"/>
  <c r="H747" i="1"/>
  <c r="H751" i="1"/>
  <c r="H759" i="1"/>
  <c r="H763" i="1"/>
  <c r="H767" i="1"/>
  <c r="H771" i="1"/>
  <c r="H775" i="1"/>
  <c r="H779" i="1"/>
  <c r="H783" i="1"/>
  <c r="H787" i="1"/>
  <c r="H791" i="1"/>
  <c r="H795" i="1"/>
  <c r="H799" i="1"/>
  <c r="H803" i="1"/>
  <c r="H807" i="1"/>
  <c r="H811" i="1"/>
  <c r="H815" i="1"/>
  <c r="H819"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51" i="1"/>
  <c r="H955" i="1"/>
  <c r="H959" i="1"/>
  <c r="H963" i="1"/>
  <c r="H967" i="1"/>
  <c r="H971" i="1"/>
  <c r="H975" i="1"/>
  <c r="H979" i="1"/>
  <c r="H983" i="1"/>
  <c r="H1016" i="1"/>
  <c r="H1020" i="1"/>
  <c r="H1024" i="1"/>
  <c r="H1026" i="1"/>
  <c r="H1038" i="1"/>
  <c r="H1042" i="1"/>
  <c r="H1051" i="1"/>
  <c r="H1055" i="1"/>
  <c r="H1059" i="1"/>
  <c r="H1063" i="1"/>
  <c r="H1080" i="1"/>
  <c r="H1088" i="1"/>
  <c r="H1092" i="1"/>
  <c r="H1096" i="1"/>
  <c r="H1100" i="1"/>
  <c r="H1104" i="1"/>
  <c r="H1108" i="1"/>
  <c r="H1116" i="1"/>
  <c r="H1120" i="1"/>
  <c r="H1132" i="1"/>
  <c r="H1144" i="1"/>
  <c r="H1148" i="1"/>
  <c r="H1158" i="1"/>
  <c r="H1162" i="1"/>
  <c r="H1166" i="1"/>
  <c r="H1170" i="1"/>
  <c r="H1174" i="1"/>
  <c r="H1178" i="1"/>
  <c r="H1182" i="1"/>
  <c r="H1186" i="1"/>
  <c r="H1190" i="1"/>
  <c r="H1198" i="1"/>
  <c r="H1202" i="1"/>
  <c r="H1206" i="1"/>
  <c r="H1210" i="1"/>
  <c r="H1220" i="1"/>
  <c r="H1226" i="1"/>
  <c r="H1230" i="1"/>
  <c r="H1238" i="1"/>
  <c r="H1242" i="1"/>
  <c r="H1246" i="1"/>
  <c r="H1250" i="1"/>
  <c r="H1254" i="1"/>
  <c r="H1258" i="1"/>
  <c r="H1262" i="1"/>
  <c r="H1266" i="1"/>
  <c r="H1278" i="1"/>
  <c r="H1282" i="1"/>
  <c r="H1286" i="1"/>
  <c r="H1290" i="1"/>
  <c r="H1294" i="1"/>
  <c r="H1298" i="1"/>
  <c r="H1302" i="1"/>
  <c r="H1306" i="1"/>
  <c r="H1310" i="1"/>
  <c r="H1314" i="1"/>
  <c r="H1318" i="1"/>
  <c r="H1326" i="1"/>
  <c r="H1330" i="1"/>
  <c r="H1334" i="1"/>
  <c r="H1338" i="1"/>
  <c r="H1342" i="1"/>
  <c r="H1346" i="1"/>
  <c r="H1350" i="1"/>
  <c r="H1354" i="1"/>
  <c r="H1358" i="1"/>
  <c r="H1362" i="1"/>
  <c r="H1366" i="1"/>
  <c r="H1370" i="1"/>
  <c r="H1374" i="1"/>
  <c r="H1386" i="1"/>
  <c r="H1390" i="1"/>
  <c r="H1394" i="1"/>
  <c r="H1406" i="1"/>
  <c r="H1414" i="1"/>
  <c r="H1418" i="1"/>
  <c r="H1422" i="1"/>
  <c r="J1447" i="1"/>
  <c r="J1449" i="1"/>
  <c r="J1451" i="1"/>
  <c r="J1456" i="1"/>
  <c r="J1458" i="1"/>
  <c r="J1460" i="1"/>
  <c r="H1463" i="1"/>
  <c r="H1472" i="1"/>
  <c r="H1475" i="1"/>
  <c r="J1476" i="1"/>
  <c r="J1478" i="1"/>
  <c r="H1488" i="1"/>
  <c r="G1488" i="1"/>
  <c r="H1496" i="1"/>
  <c r="G1496" i="1"/>
  <c r="H1500" i="1"/>
  <c r="G1500" i="1"/>
  <c r="H1507" i="1"/>
  <c r="G1507" i="1"/>
  <c r="H1511" i="1"/>
  <c r="G1511" i="1"/>
  <c r="H1521" i="1"/>
  <c r="G1521" i="1"/>
  <c r="H1539" i="1"/>
  <c r="G1539" i="1"/>
  <c r="H1543" i="1"/>
  <c r="G1543" i="1"/>
  <c r="G1546" i="1"/>
  <c r="H1546" i="1"/>
  <c r="H1547" i="1"/>
  <c r="G1547" i="1"/>
  <c r="G1548" i="1"/>
  <c r="H1548" i="1"/>
  <c r="H1549" i="1"/>
  <c r="G1549" i="1"/>
  <c r="G1550" i="1"/>
  <c r="H1550" i="1"/>
  <c r="H1551" i="1"/>
  <c r="G1551" i="1"/>
  <c r="G1552" i="1"/>
  <c r="H1552" i="1"/>
  <c r="H1553" i="1"/>
  <c r="G1553" i="1"/>
  <c r="G1554" i="1"/>
  <c r="H1554" i="1"/>
  <c r="H1557" i="1"/>
  <c r="G1557" i="1"/>
  <c r="H1561" i="1"/>
  <c r="G1561" i="1"/>
  <c r="G196" i="9"/>
  <c r="E196" i="9" s="1"/>
  <c r="B196" i="9" s="1"/>
  <c r="E215" i="4"/>
  <c r="D211" i="1" s="1"/>
  <c r="H211" i="1" s="1"/>
  <c r="E515" i="4"/>
  <c r="D509" i="1" s="1"/>
  <c r="E35" i="6"/>
  <c r="E89" i="6"/>
  <c r="E24" i="9"/>
  <c r="B24" i="9" s="1"/>
  <c r="E28" i="9"/>
  <c r="B28" i="9" s="1"/>
  <c r="E40" i="9"/>
  <c r="B40" i="9" s="1"/>
  <c r="E44" i="9"/>
  <c r="B44" i="9" s="1"/>
  <c r="E56" i="9"/>
  <c r="B56" i="9" s="1"/>
  <c r="E58" i="9"/>
  <c r="B58" i="9" s="1"/>
  <c r="E68" i="9"/>
  <c r="B68" i="9" s="1"/>
  <c r="E70" i="9"/>
  <c r="B70" i="9" s="1"/>
  <c r="E134" i="9"/>
  <c r="B134" i="9" s="1"/>
  <c r="E135" i="9"/>
  <c r="B135" i="9" s="1"/>
  <c r="E136" i="9"/>
  <c r="B136" i="9" s="1"/>
  <c r="E137" i="9"/>
  <c r="B137" i="9" s="1"/>
  <c r="E138" i="9"/>
  <c r="B138" i="9" s="1"/>
  <c r="E139" i="9"/>
  <c r="B139" i="9" s="1"/>
  <c r="E140" i="9"/>
  <c r="B140" i="9" s="1"/>
  <c r="E141" i="9"/>
  <c r="B141" i="9" s="1"/>
  <c r="E143" i="9"/>
  <c r="B143" i="9" s="1"/>
  <c r="E144" i="9"/>
  <c r="E145" i="9"/>
  <c r="B145" i="9" s="1"/>
  <c r="E148" i="9"/>
  <c r="E149" i="9"/>
  <c r="B149" i="9" s="1"/>
  <c r="E152" i="9"/>
  <c r="E153" i="9"/>
  <c r="B153" i="9" s="1"/>
  <c r="E156" i="9"/>
  <c r="E157" i="9"/>
  <c r="B157" i="9" s="1"/>
  <c r="B221" i="9"/>
  <c r="B227" i="9"/>
  <c r="B229" i="9"/>
  <c r="B231" i="9"/>
  <c r="B233" i="9"/>
  <c r="B235" i="9"/>
  <c r="B237" i="9"/>
  <c r="B239" i="9"/>
  <c r="B241" i="9"/>
  <c r="B243" i="9"/>
  <c r="B245" i="9"/>
  <c r="B247" i="9"/>
  <c r="B249" i="9"/>
  <c r="B251" i="9"/>
  <c r="B253" i="9"/>
  <c r="B255" i="9"/>
  <c r="B257" i="9"/>
  <c r="B259" i="9"/>
  <c r="B261" i="9"/>
  <c r="B263" i="9"/>
  <c r="B265" i="9"/>
  <c r="B267" i="9"/>
  <c r="B269" i="9"/>
  <c r="B271" i="9"/>
  <c r="E279" i="9"/>
  <c r="B279" i="9" s="1"/>
  <c r="E281" i="9"/>
  <c r="B281" i="9" s="1"/>
  <c r="G1237" i="1"/>
  <c r="F250" i="5"/>
  <c r="F246" i="5"/>
  <c r="F238" i="5"/>
  <c r="G1219" i="1"/>
  <c r="G1215" i="1"/>
  <c r="F56" i="5"/>
  <c r="G1033" i="1"/>
  <c r="G1023" i="1"/>
  <c r="G1025" i="1"/>
  <c r="F45" i="5"/>
  <c r="G1007" i="1"/>
  <c r="G1003" i="1"/>
  <c r="G1001" i="1"/>
  <c r="G999" i="1"/>
  <c r="E12" i="5"/>
  <c r="F19" i="5"/>
  <c r="G995" i="1"/>
  <c r="F13" i="5"/>
  <c r="G992" i="1"/>
  <c r="G986" i="1"/>
  <c r="G1273" i="1"/>
  <c r="G1245" i="1"/>
  <c r="G1189" i="1"/>
  <c r="E206" i="5"/>
  <c r="G1165" i="1"/>
  <c r="F180" i="5"/>
  <c r="G1125" i="1"/>
  <c r="G1113" i="1"/>
  <c r="F135" i="5"/>
  <c r="G1064" i="1"/>
  <c r="G1058" i="1"/>
  <c r="G1050" i="1"/>
  <c r="F69" i="5"/>
  <c r="D24" i="8"/>
  <c r="C1499" i="1" s="1"/>
  <c r="G1515" i="1"/>
  <c r="G1503" i="1"/>
  <c r="D6" i="8"/>
  <c r="G1492" i="1"/>
  <c r="D42" i="8"/>
  <c r="C1481" i="1"/>
  <c r="G1484" i="1"/>
  <c r="E283" i="9"/>
  <c r="B283" i="9" s="1"/>
  <c r="H1467" i="1"/>
  <c r="H1434" i="1"/>
  <c r="H1433" i="1"/>
  <c r="H1429" i="1"/>
  <c r="H1426" i="1"/>
  <c r="F129" i="6"/>
  <c r="G1409" i="1"/>
  <c r="F115" i="6"/>
  <c r="F107" i="6"/>
  <c r="G1401" i="1"/>
  <c r="G1381" i="1"/>
  <c r="F82" i="6"/>
  <c r="G1349" i="1"/>
  <c r="F35" i="6"/>
  <c r="F28" i="6"/>
  <c r="G894" i="1"/>
  <c r="G762" i="1"/>
  <c r="E46" i="9"/>
  <c r="B46" i="9" s="1"/>
  <c r="G718" i="1"/>
  <c r="F219" i="9"/>
  <c r="B219" i="9" s="1"/>
  <c r="G666" i="1"/>
  <c r="H659" i="1"/>
  <c r="E26" i="9"/>
  <c r="B26" i="9" s="1"/>
  <c r="G658" i="1"/>
  <c r="G650" i="1"/>
  <c r="G644" i="1"/>
  <c r="F652" i="4"/>
  <c r="G599" i="1"/>
  <c r="F605" i="4"/>
  <c r="H397" i="1"/>
  <c r="H398" i="1"/>
  <c r="H365" i="1"/>
  <c r="H363" i="1"/>
  <c r="H361" i="1"/>
  <c r="F364" i="4"/>
  <c r="H288" i="1"/>
  <c r="D411" i="1"/>
  <c r="F643" i="4"/>
  <c r="H262" i="1"/>
  <c r="E263" i="4"/>
  <c r="D259" i="1" s="1"/>
  <c r="E252" i="4"/>
  <c r="D248" i="1" s="1"/>
  <c r="F259" i="4"/>
  <c r="E224" i="4"/>
  <c r="D220" i="1" s="1"/>
  <c r="F240" i="4"/>
  <c r="F231" i="4"/>
  <c r="F215" i="4"/>
  <c r="F219" i="4"/>
  <c r="F224" i="9"/>
  <c r="E196" i="4"/>
  <c r="D192" i="1" s="1"/>
  <c r="F210" i="4"/>
  <c r="H209" i="1"/>
  <c r="H206" i="1"/>
  <c r="H207" i="1"/>
  <c r="H198" i="1"/>
  <c r="H201" i="1"/>
  <c r="H191" i="1"/>
  <c r="H190" i="1"/>
  <c r="H189" i="1"/>
  <c r="H188" i="1"/>
  <c r="H187" i="1"/>
  <c r="F222" i="9"/>
  <c r="H186" i="1"/>
  <c r="H184" i="1"/>
  <c r="F188" i="4"/>
  <c r="H183" i="1"/>
  <c r="F220" i="9"/>
  <c r="H181" i="1"/>
  <c r="H177" i="1"/>
  <c r="F177" i="4"/>
  <c r="H176" i="1"/>
  <c r="H175" i="1"/>
  <c r="H173" i="1"/>
  <c r="H174" i="1"/>
  <c r="H170" i="1"/>
  <c r="H169" i="1"/>
  <c r="F169" i="4"/>
  <c r="H168" i="1"/>
  <c r="H166" i="1"/>
  <c r="H164" i="1"/>
  <c r="H163" i="1"/>
  <c r="E163" i="4"/>
  <c r="D159" i="1" s="1"/>
  <c r="H160" i="1"/>
  <c r="H161" i="1"/>
  <c r="H155" i="1"/>
  <c r="H157" i="1"/>
  <c r="E152" i="4"/>
  <c r="D148" i="1" s="1"/>
  <c r="H148" i="1" s="1"/>
  <c r="F159" i="4"/>
  <c r="F217" i="9"/>
  <c r="B217" i="9" s="1"/>
  <c r="H149" i="1"/>
  <c r="H150" i="1"/>
  <c r="H146" i="1"/>
  <c r="H135" i="1"/>
  <c r="H136" i="1"/>
  <c r="H145" i="1"/>
  <c r="F139" i="4"/>
  <c r="H118" i="1"/>
  <c r="E106" i="4"/>
  <c r="D102" i="1" s="1"/>
  <c r="F120" i="4"/>
  <c r="H117" i="1"/>
  <c r="F112" i="4"/>
  <c r="H107" i="1"/>
  <c r="F107" i="4"/>
  <c r="H103" i="1"/>
  <c r="H106" i="1"/>
  <c r="H90" i="1"/>
  <c r="H89" i="1"/>
  <c r="F91" i="4"/>
  <c r="H87" i="1"/>
  <c r="H88" i="1"/>
  <c r="H82" i="1"/>
  <c r="F83" i="4"/>
  <c r="H79" i="1"/>
  <c r="H81" i="1"/>
  <c r="F74" i="4"/>
  <c r="F59" i="4"/>
  <c r="H27" i="1"/>
  <c r="F29" i="4"/>
  <c r="H19" i="1"/>
  <c r="H23" i="1"/>
  <c r="F213" i="9"/>
  <c r="B213" i="9" s="1"/>
  <c r="H4" i="1"/>
  <c r="H5" i="1"/>
  <c r="F214" i="9"/>
  <c r="F216" i="9"/>
  <c r="H1410" i="1"/>
  <c r="D114" i="6"/>
  <c r="H1402" i="1"/>
  <c r="H1398" i="1"/>
  <c r="H1382" i="1"/>
  <c r="H1378" i="1"/>
  <c r="H1322" i="1"/>
  <c r="H1274" i="1"/>
  <c r="H1270" i="1"/>
  <c r="H1234" i="1"/>
  <c r="E280" i="9"/>
  <c r="B280" i="9" s="1"/>
  <c r="D245" i="5"/>
  <c r="H1216" i="1"/>
  <c r="H1194" i="1"/>
  <c r="D177" i="5"/>
  <c r="H1140" i="1"/>
  <c r="H1136" i="1"/>
  <c r="D78" i="5"/>
  <c r="H1047" i="1"/>
  <c r="H1034" i="1"/>
  <c r="H1030" i="1"/>
  <c r="H1012" i="1"/>
  <c r="H1008" i="1"/>
  <c r="H1004" i="1"/>
  <c r="H1000" i="1"/>
  <c r="H996" i="1"/>
  <c r="D12" i="5"/>
  <c r="H947" i="1"/>
  <c r="H823" i="1"/>
  <c r="H755" i="1"/>
  <c r="H735" i="1"/>
  <c r="H715" i="1"/>
  <c r="H711" i="1"/>
  <c r="H687" i="1"/>
  <c r="H655" i="1"/>
  <c r="H651" i="1"/>
  <c r="H600" i="1"/>
  <c r="D351" i="4"/>
  <c r="E273" i="9"/>
  <c r="B273" i="9" s="1"/>
  <c r="H637" i="1"/>
  <c r="D644" i="4"/>
  <c r="D263" i="4"/>
  <c r="D252" i="4"/>
  <c r="D196" i="4"/>
  <c r="D163" i="4"/>
  <c r="D106" i="4"/>
  <c r="D82" i="4"/>
  <c r="D50" i="4"/>
  <c r="D7" i="4"/>
  <c r="E284" i="9"/>
  <c r="B284" i="9" s="1"/>
  <c r="H400" i="1"/>
  <c r="H401" i="1"/>
  <c r="H404" i="1"/>
  <c r="H405" i="1"/>
  <c r="H406" i="1"/>
  <c r="H411" i="1"/>
  <c r="H412" i="1"/>
  <c r="H413" i="1"/>
  <c r="H438" i="1"/>
  <c r="H442" i="1"/>
  <c r="H446" i="1"/>
  <c r="H450" i="1"/>
  <c r="H457" i="1"/>
  <c r="H461" i="1"/>
  <c r="H465" i="1"/>
  <c r="H469" i="1"/>
  <c r="H473" i="1"/>
  <c r="H477" i="1"/>
  <c r="H479" i="1"/>
  <c r="H483" i="1"/>
  <c r="H487" i="1"/>
  <c r="H491" i="1"/>
  <c r="H495" i="1"/>
  <c r="H499" i="1"/>
  <c r="H503" i="1"/>
  <c r="H507" i="1"/>
  <c r="H511" i="1"/>
  <c r="H515" i="1"/>
  <c r="H519" i="1"/>
  <c r="H525" i="1"/>
  <c r="H529" i="1"/>
  <c r="H533" i="1"/>
  <c r="H537" i="1"/>
  <c r="H541" i="1"/>
  <c r="H545" i="1"/>
  <c r="H549" i="1"/>
  <c r="H553" i="1"/>
  <c r="H557" i="1"/>
  <c r="H564" i="1"/>
  <c r="H568" i="1"/>
  <c r="H572" i="1"/>
  <c r="H576" i="1"/>
  <c r="H580" i="1"/>
  <c r="H584" i="1"/>
  <c r="H591" i="1"/>
  <c r="H595" i="1"/>
  <c r="H599" i="1"/>
  <c r="H603" i="1"/>
  <c r="H607" i="1"/>
  <c r="H611" i="1"/>
  <c r="H615" i="1"/>
  <c r="H622" i="1"/>
  <c r="H626" i="1"/>
  <c r="H632" i="1"/>
  <c r="H642" i="1"/>
  <c r="H643"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4" i="1"/>
  <c r="H842"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95" i="1"/>
  <c r="H296" i="1"/>
  <c r="H297" i="1"/>
  <c r="H298" i="1"/>
  <c r="H299" i="1"/>
  <c r="H300" i="1"/>
  <c r="H301" i="1"/>
  <c r="H302" i="1"/>
  <c r="H303" i="1"/>
  <c r="H304" i="1"/>
  <c r="H305" i="1"/>
  <c r="H347" i="1"/>
  <c r="H348" i="1"/>
  <c r="H349" i="1"/>
  <c r="H350" i="1"/>
  <c r="H351" i="1"/>
  <c r="H352" i="1"/>
  <c r="H353" i="1"/>
  <c r="H354" i="1"/>
  <c r="H355" i="1"/>
  <c r="H356" i="1"/>
  <c r="H357" i="1"/>
  <c r="H426" i="1"/>
  <c r="H427" i="1"/>
  <c r="H428" i="1"/>
  <c r="H429" i="1"/>
  <c r="H430" i="1"/>
  <c r="H431" i="1"/>
  <c r="H432" i="1"/>
  <c r="H433" i="1"/>
  <c r="G434" i="1"/>
  <c r="G436" i="1"/>
  <c r="H436" i="1"/>
  <c r="H437" i="1"/>
  <c r="G440" i="1"/>
  <c r="H440" i="1"/>
  <c r="H441" i="1"/>
  <c r="G444" i="1"/>
  <c r="H444" i="1"/>
  <c r="H445" i="1"/>
  <c r="G448" i="1"/>
  <c r="H448" i="1"/>
  <c r="H449" i="1"/>
  <c r="G452" i="1"/>
  <c r="H452" i="1"/>
  <c r="G455" i="1"/>
  <c r="H455" i="1"/>
  <c r="H456" i="1"/>
  <c r="G459" i="1"/>
  <c r="H459" i="1"/>
  <c r="H460" i="1"/>
  <c r="G463" i="1"/>
  <c r="H463" i="1"/>
  <c r="H464" i="1"/>
  <c r="G467" i="1"/>
  <c r="H467" i="1"/>
  <c r="H468" i="1"/>
  <c r="G471" i="1"/>
  <c r="H471" i="1"/>
  <c r="H472" i="1"/>
  <c r="G475" i="1"/>
  <c r="H475" i="1"/>
  <c r="H476" i="1"/>
  <c r="G481" i="1"/>
  <c r="H481" i="1"/>
  <c r="H482" i="1"/>
  <c r="G485" i="1"/>
  <c r="H485" i="1"/>
  <c r="H486" i="1"/>
  <c r="G489" i="1"/>
  <c r="H489" i="1"/>
  <c r="H490" i="1"/>
  <c r="G493" i="1"/>
  <c r="H493" i="1"/>
  <c r="H494" i="1"/>
  <c r="G497" i="1"/>
  <c r="H497" i="1"/>
  <c r="H498" i="1"/>
  <c r="G501" i="1"/>
  <c r="H501" i="1"/>
  <c r="H502" i="1"/>
  <c r="G505" i="1"/>
  <c r="H505" i="1"/>
  <c r="H506" i="1"/>
  <c r="H510" i="1"/>
  <c r="G513" i="1"/>
  <c r="H513" i="1"/>
  <c r="H514" i="1"/>
  <c r="G517" i="1"/>
  <c r="H517" i="1"/>
  <c r="H518" i="1"/>
  <c r="G521" i="1"/>
  <c r="H521" i="1"/>
  <c r="H524" i="1"/>
  <c r="G527" i="1"/>
  <c r="H527" i="1"/>
  <c r="H528" i="1"/>
  <c r="G531" i="1"/>
  <c r="H531" i="1"/>
  <c r="H532" i="1"/>
  <c r="G535" i="1"/>
  <c r="H535" i="1"/>
  <c r="H536" i="1"/>
  <c r="G539" i="1"/>
  <c r="H539" i="1"/>
  <c r="H540" i="1"/>
  <c r="G543" i="1"/>
  <c r="H543" i="1"/>
  <c r="H544" i="1"/>
  <c r="G547" i="1"/>
  <c r="H547" i="1"/>
  <c r="H548" i="1"/>
  <c r="G551" i="1"/>
  <c r="H551" i="1"/>
  <c r="H552" i="1"/>
  <c r="G555" i="1"/>
  <c r="H555" i="1"/>
  <c r="H556" i="1"/>
  <c r="G559" i="1"/>
  <c r="H559" i="1"/>
  <c r="H560" i="1"/>
  <c r="G562" i="1"/>
  <c r="H562" i="1"/>
  <c r="H563" i="1"/>
  <c r="G566" i="1"/>
  <c r="H566" i="1"/>
  <c r="H567" i="1"/>
  <c r="G570" i="1"/>
  <c r="H570" i="1"/>
  <c r="H571" i="1"/>
  <c r="G574" i="1"/>
  <c r="H574" i="1"/>
  <c r="H575" i="1"/>
  <c r="G578" i="1"/>
  <c r="H578" i="1"/>
  <c r="H579" i="1"/>
  <c r="G582" i="1"/>
  <c r="H582" i="1"/>
  <c r="H583" i="1"/>
  <c r="G586" i="1"/>
  <c r="H586" i="1"/>
  <c r="G589" i="1"/>
  <c r="H589" i="1"/>
  <c r="H590" i="1"/>
  <c r="G593" i="1"/>
  <c r="H593" i="1"/>
  <c r="H594" i="1"/>
  <c r="G597" i="1"/>
  <c r="H597" i="1"/>
  <c r="H598" i="1"/>
  <c r="G601" i="1"/>
  <c r="H601" i="1"/>
  <c r="H602" i="1"/>
  <c r="G605" i="1"/>
  <c r="H605" i="1"/>
  <c r="H606" i="1"/>
  <c r="G609" i="1"/>
  <c r="H609" i="1"/>
  <c r="H610" i="1"/>
  <c r="G613" i="1"/>
  <c r="H613" i="1"/>
  <c r="H614" i="1"/>
  <c r="G617" i="1"/>
  <c r="H617" i="1"/>
  <c r="H618" i="1"/>
  <c r="G620" i="1"/>
  <c r="H620" i="1"/>
  <c r="H621" i="1"/>
  <c r="G624" i="1"/>
  <c r="H624" i="1"/>
  <c r="H625" i="1"/>
  <c r="G628" i="1"/>
  <c r="H628" i="1"/>
  <c r="H631" i="1"/>
  <c r="H641" i="1"/>
  <c r="H644" i="1"/>
  <c r="H645" i="1"/>
  <c r="G648" i="1"/>
  <c r="H648" i="1"/>
  <c r="H649" i="1"/>
  <c r="G652" i="1"/>
  <c r="H652" i="1"/>
  <c r="H653" i="1"/>
  <c r="G656" i="1"/>
  <c r="H656" i="1"/>
  <c r="H657" i="1"/>
  <c r="G660" i="1"/>
  <c r="H660" i="1"/>
  <c r="H661" i="1"/>
  <c r="G664" i="1"/>
  <c r="H664" i="1"/>
  <c r="H665" i="1"/>
  <c r="G668" i="1"/>
  <c r="H668" i="1"/>
  <c r="H669" i="1"/>
  <c r="G672" i="1"/>
  <c r="H672" i="1"/>
  <c r="H673" i="1"/>
  <c r="G676" i="1"/>
  <c r="H676" i="1"/>
  <c r="H677" i="1"/>
  <c r="G680" i="1"/>
  <c r="H680" i="1"/>
  <c r="H681" i="1"/>
  <c r="G684" i="1"/>
  <c r="H684" i="1"/>
  <c r="H685" i="1"/>
  <c r="G688" i="1"/>
  <c r="H688" i="1"/>
  <c r="H689" i="1"/>
  <c r="G692" i="1"/>
  <c r="H692" i="1"/>
  <c r="H693" i="1"/>
  <c r="G696" i="1"/>
  <c r="H696" i="1"/>
  <c r="H697" i="1"/>
  <c r="G700" i="1"/>
  <c r="H700" i="1"/>
  <c r="H701" i="1"/>
  <c r="G704" i="1"/>
  <c r="H704" i="1"/>
  <c r="H705" i="1"/>
  <c r="G708" i="1"/>
  <c r="H708" i="1"/>
  <c r="H709" i="1"/>
  <c r="G712" i="1"/>
  <c r="H712" i="1"/>
  <c r="H713" i="1"/>
  <c r="G716" i="1"/>
  <c r="H716" i="1"/>
  <c r="H717" i="1"/>
  <c r="G720" i="1"/>
  <c r="H720" i="1"/>
  <c r="H721" i="1"/>
  <c r="G724" i="1"/>
  <c r="H724" i="1"/>
  <c r="H725" i="1"/>
  <c r="G728" i="1"/>
  <c r="H728" i="1"/>
  <c r="H729" i="1"/>
  <c r="G732" i="1"/>
  <c r="H732" i="1"/>
  <c r="H733" i="1"/>
  <c r="G736" i="1"/>
  <c r="H736" i="1"/>
  <c r="H737" i="1"/>
  <c r="G740" i="1"/>
  <c r="H740" i="1"/>
  <c r="H741" i="1"/>
  <c r="G744" i="1"/>
  <c r="H744" i="1"/>
  <c r="H745" i="1"/>
  <c r="G748" i="1"/>
  <c r="H748" i="1"/>
  <c r="H749" i="1"/>
  <c r="G752" i="1"/>
  <c r="H752" i="1"/>
  <c r="H753" i="1"/>
  <c r="G756" i="1"/>
  <c r="H756" i="1"/>
  <c r="H757" i="1"/>
  <c r="G760" i="1"/>
  <c r="H760" i="1"/>
  <c r="H761" i="1"/>
  <c r="G764" i="1"/>
  <c r="H764" i="1"/>
  <c r="H765" i="1"/>
  <c r="G768" i="1"/>
  <c r="H768" i="1"/>
  <c r="H769" i="1"/>
  <c r="G772" i="1"/>
  <c r="H772" i="1"/>
  <c r="H773" i="1"/>
  <c r="G776" i="1"/>
  <c r="H776" i="1"/>
  <c r="H777" i="1"/>
  <c r="G780" i="1"/>
  <c r="H780" i="1"/>
  <c r="H781" i="1"/>
  <c r="G784" i="1"/>
  <c r="H784" i="1"/>
  <c r="H785" i="1"/>
  <c r="G788" i="1"/>
  <c r="H788" i="1"/>
  <c r="H789" i="1"/>
  <c r="G792" i="1"/>
  <c r="H792" i="1"/>
  <c r="H793" i="1"/>
  <c r="G796" i="1"/>
  <c r="H796" i="1"/>
  <c r="H797" i="1"/>
  <c r="G800" i="1"/>
  <c r="H800" i="1"/>
  <c r="H801" i="1"/>
  <c r="G804" i="1"/>
  <c r="H804" i="1"/>
  <c r="H805" i="1"/>
  <c r="G808" i="1"/>
  <c r="H808" i="1"/>
  <c r="H809" i="1"/>
  <c r="G812" i="1"/>
  <c r="H812" i="1"/>
  <c r="H813" i="1"/>
  <c r="G816" i="1"/>
  <c r="H816" i="1"/>
  <c r="H817" i="1"/>
  <c r="G820" i="1"/>
  <c r="H820" i="1"/>
  <c r="H821" i="1"/>
  <c r="G824" i="1"/>
  <c r="H824" i="1"/>
  <c r="H825" i="1"/>
  <c r="H830" i="1"/>
  <c r="H838" i="1"/>
  <c r="H846" i="1"/>
  <c r="G828" i="1"/>
  <c r="H828" i="1"/>
  <c r="H829" i="1"/>
  <c r="G832" i="1"/>
  <c r="H832" i="1"/>
  <c r="H833" i="1"/>
  <c r="G836" i="1"/>
  <c r="H836" i="1"/>
  <c r="H837" i="1"/>
  <c r="G840" i="1"/>
  <c r="H840" i="1"/>
  <c r="H841" i="1"/>
  <c r="G844" i="1"/>
  <c r="H844" i="1"/>
  <c r="H845" i="1"/>
  <c r="G848" i="1"/>
  <c r="H848" i="1"/>
  <c r="H849" i="1"/>
  <c r="G852" i="1"/>
  <c r="H852" i="1"/>
  <c r="H853" i="1"/>
  <c r="G856" i="1"/>
  <c r="H856"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H988" i="1"/>
  <c r="H989" i="1"/>
  <c r="H992" i="1"/>
  <c r="H993" i="1"/>
  <c r="G997" i="1"/>
  <c r="H997" i="1"/>
  <c r="H998" i="1"/>
  <c r="H1001" i="1"/>
  <c r="H1002" i="1"/>
  <c r="G1005" i="1"/>
  <c r="H1005" i="1"/>
  <c r="H1006" i="1"/>
  <c r="G1009" i="1"/>
  <c r="H1009" i="1"/>
  <c r="H1010" i="1"/>
  <c r="G1013" i="1"/>
  <c r="H1013" i="1"/>
  <c r="H1014" i="1"/>
  <c r="G1017" i="1"/>
  <c r="H1017" i="1"/>
  <c r="H1018" i="1"/>
  <c r="G1021" i="1"/>
  <c r="H1021" i="1"/>
  <c r="H1022" i="1"/>
  <c r="H1025" i="1"/>
  <c r="H1029" i="1"/>
  <c r="H1033" i="1"/>
  <c r="H1037" i="1"/>
  <c r="H1041" i="1"/>
  <c r="H1045" i="1"/>
  <c r="H1050" i="1"/>
  <c r="H1054" i="1"/>
  <c r="H1058" i="1"/>
  <c r="H1062" i="1"/>
  <c r="H1066" i="1"/>
  <c r="H1069" i="1"/>
  <c r="H1070" i="1"/>
  <c r="H1073" i="1"/>
  <c r="H1074" i="1"/>
  <c r="H1077" i="1"/>
  <c r="H1078" i="1"/>
  <c r="H1081" i="1"/>
  <c r="H1082" i="1"/>
  <c r="G1085" i="1"/>
  <c r="H1085" i="1"/>
  <c r="H1086" i="1"/>
  <c r="G1089" i="1"/>
  <c r="H1089" i="1"/>
  <c r="H1090" i="1"/>
  <c r="G1093" i="1"/>
  <c r="H1093" i="1"/>
  <c r="H1094" i="1"/>
  <c r="G1097" i="1"/>
  <c r="H1097" i="1"/>
  <c r="H1098" i="1"/>
  <c r="G1101" i="1"/>
  <c r="H1101" i="1"/>
  <c r="H1102" i="1"/>
  <c r="G1105" i="1"/>
  <c r="H1105" i="1"/>
  <c r="H1106" i="1"/>
  <c r="H1109" i="1"/>
  <c r="H1110" i="1"/>
  <c r="H1113" i="1"/>
  <c r="H1114" i="1"/>
  <c r="G1117" i="1"/>
  <c r="H1117" i="1"/>
  <c r="H1118" i="1"/>
  <c r="H1121" i="1"/>
  <c r="H1122" i="1"/>
  <c r="H1127" i="1"/>
  <c r="H1128" i="1"/>
  <c r="H1131" i="1"/>
  <c r="H1135" i="1"/>
  <c r="H1139" i="1"/>
  <c r="H1143" i="1"/>
  <c r="H1147" i="1"/>
  <c r="H1151" i="1"/>
  <c r="H1157" i="1"/>
  <c r="H1161" i="1"/>
  <c r="H1165" i="1"/>
  <c r="H1169" i="1"/>
  <c r="H1173" i="1"/>
  <c r="H1177" i="1"/>
  <c r="H1181" i="1"/>
  <c r="H1185" i="1"/>
  <c r="H1189" i="1"/>
  <c r="H1193" i="1"/>
  <c r="H1197" i="1"/>
  <c r="H1201" i="1"/>
  <c r="H1205" i="1"/>
  <c r="H1209" i="1"/>
  <c r="H1213" i="1"/>
  <c r="H1215" i="1"/>
  <c r="H1219"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5" i="1"/>
  <c r="H1393" i="1"/>
  <c r="H1401" i="1"/>
  <c r="H1409" i="1"/>
  <c r="H1417"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87" i="1"/>
  <c r="H991" i="1"/>
  <c r="H995" i="1"/>
  <c r="H999" i="1"/>
  <c r="H1003" i="1"/>
  <c r="H1007" i="1"/>
  <c r="H1011" i="1"/>
  <c r="H1015" i="1"/>
  <c r="H1019" i="1"/>
  <c r="H1023" i="1"/>
  <c r="G1027" i="1"/>
  <c r="H1027" i="1"/>
  <c r="H1028" i="1"/>
  <c r="H1031" i="1"/>
  <c r="H1032" i="1"/>
  <c r="G1035" i="1"/>
  <c r="H1035" i="1"/>
  <c r="H1036" i="1"/>
  <c r="G1039" i="1"/>
  <c r="H1039" i="1"/>
  <c r="H1040" i="1"/>
  <c r="G1043" i="1"/>
  <c r="H1043" i="1"/>
  <c r="H1044" i="1"/>
  <c r="G1048" i="1"/>
  <c r="H1048" i="1"/>
  <c r="H1049" i="1"/>
  <c r="G1052" i="1"/>
  <c r="H1052" i="1"/>
  <c r="H1053" i="1"/>
  <c r="H1057" i="1"/>
  <c r="G1060" i="1"/>
  <c r="H1060" i="1"/>
  <c r="H1061" i="1"/>
  <c r="H1064" i="1"/>
  <c r="H1067" i="1"/>
  <c r="H1068" i="1"/>
  <c r="H1071" i="1"/>
  <c r="H1072" i="1"/>
  <c r="H1075" i="1"/>
  <c r="H1076" i="1"/>
  <c r="H1079" i="1"/>
  <c r="H1083" i="1"/>
  <c r="H1084" i="1"/>
  <c r="H1087" i="1"/>
  <c r="H1091" i="1"/>
  <c r="H1095" i="1"/>
  <c r="H1099" i="1"/>
  <c r="H1103" i="1"/>
  <c r="H1107" i="1"/>
  <c r="H1111" i="1"/>
  <c r="H1112" i="1"/>
  <c r="H1115" i="1"/>
  <c r="H1119" i="1"/>
  <c r="H1123" i="1"/>
  <c r="H1125" i="1"/>
  <c r="H1126" i="1"/>
  <c r="H1129" i="1"/>
  <c r="H1130" i="1"/>
  <c r="G1133" i="1"/>
  <c r="H1133" i="1"/>
  <c r="H1134" i="1"/>
  <c r="G1137" i="1"/>
  <c r="H1137" i="1"/>
  <c r="H1138" i="1"/>
  <c r="G1141" i="1"/>
  <c r="H1141" i="1"/>
  <c r="H1142" i="1"/>
  <c r="G1145" i="1"/>
  <c r="H1145" i="1"/>
  <c r="H1146" i="1"/>
  <c r="H1149" i="1"/>
  <c r="H1150" i="1"/>
  <c r="H1155" i="1"/>
  <c r="H1156" i="1"/>
  <c r="H1159" i="1"/>
  <c r="H1160" i="1"/>
  <c r="G1163" i="1"/>
  <c r="H1163" i="1"/>
  <c r="H1164" i="1"/>
  <c r="G1167" i="1"/>
  <c r="H1167" i="1"/>
  <c r="H1168" i="1"/>
  <c r="G1171" i="1"/>
  <c r="H1171" i="1"/>
  <c r="H1172" i="1"/>
  <c r="G1175" i="1"/>
  <c r="H1175" i="1"/>
  <c r="H1176" i="1"/>
  <c r="G1179" i="1"/>
  <c r="H1179" i="1"/>
  <c r="H1180" i="1"/>
  <c r="H1184" i="1"/>
  <c r="G1187" i="1"/>
  <c r="H1187" i="1"/>
  <c r="H1188" i="1"/>
  <c r="G1191" i="1"/>
  <c r="H1191" i="1"/>
  <c r="H1192" i="1"/>
  <c r="G1195" i="1"/>
  <c r="H1195" i="1"/>
  <c r="H1196" i="1"/>
  <c r="G1199" i="1"/>
  <c r="H1199" i="1"/>
  <c r="H1200" i="1"/>
  <c r="G1203" i="1"/>
  <c r="H1203" i="1"/>
  <c r="H1204" i="1"/>
  <c r="G1207" i="1"/>
  <c r="H1207" i="1"/>
  <c r="H1208" i="1"/>
  <c r="G1211" i="1"/>
  <c r="H1211" i="1"/>
  <c r="H1212" i="1"/>
  <c r="G1217" i="1"/>
  <c r="H1217" i="1"/>
  <c r="H1218" i="1"/>
  <c r="G1221" i="1"/>
  <c r="H1221" i="1"/>
  <c r="G1223" i="1"/>
  <c r="H1223" i="1"/>
  <c r="H1224" i="1"/>
  <c r="G1227" i="1"/>
  <c r="H1227" i="1"/>
  <c r="H1228" i="1"/>
  <c r="G1231" i="1"/>
  <c r="H1231" i="1"/>
  <c r="H1232" i="1"/>
  <c r="G1235" i="1"/>
  <c r="H1235" i="1"/>
  <c r="H1236" i="1"/>
  <c r="G1239" i="1"/>
  <c r="H1239" i="1"/>
  <c r="H1240" i="1"/>
  <c r="G1243" i="1"/>
  <c r="H1243" i="1"/>
  <c r="H1244" i="1"/>
  <c r="G1247" i="1"/>
  <c r="H1247" i="1"/>
  <c r="H1248" i="1"/>
  <c r="G1251" i="1"/>
  <c r="H1251" i="1"/>
  <c r="H1252" i="1"/>
  <c r="G1255" i="1"/>
  <c r="H1255" i="1"/>
  <c r="H1256" i="1"/>
  <c r="G1259" i="1"/>
  <c r="H1259" i="1"/>
  <c r="H1260" i="1"/>
  <c r="G1263" i="1"/>
  <c r="H1263" i="1"/>
  <c r="H1264" i="1"/>
  <c r="G1267" i="1"/>
  <c r="H1267" i="1"/>
  <c r="H1268" i="1"/>
  <c r="H1271" i="1"/>
  <c r="H1272" i="1"/>
  <c r="G1275" i="1"/>
  <c r="H1275" i="1"/>
  <c r="H1276" i="1"/>
  <c r="H1279" i="1"/>
  <c r="H1280" i="1"/>
  <c r="H1283" i="1"/>
  <c r="H1284" i="1"/>
  <c r="G1287" i="1"/>
  <c r="H1287" i="1"/>
  <c r="H1288" i="1"/>
  <c r="G1291" i="1"/>
  <c r="H1291" i="1"/>
  <c r="H1292" i="1"/>
  <c r="H1295" i="1"/>
  <c r="H1296" i="1"/>
  <c r="H1300" i="1"/>
  <c r="G1303" i="1"/>
  <c r="H1303" i="1"/>
  <c r="H1304" i="1"/>
  <c r="G1307" i="1"/>
  <c r="H1307" i="1"/>
  <c r="H1308" i="1"/>
  <c r="H1311" i="1"/>
  <c r="H1312" i="1"/>
  <c r="H1315" i="1"/>
  <c r="H1316" i="1"/>
  <c r="G1319" i="1"/>
  <c r="H1319" i="1"/>
  <c r="H1320" i="1"/>
  <c r="G1323" i="1"/>
  <c r="H1323" i="1"/>
  <c r="H1324" i="1"/>
  <c r="G1327" i="1"/>
  <c r="H1327" i="1"/>
  <c r="H1328" i="1"/>
  <c r="G1331" i="1"/>
  <c r="H1331" i="1"/>
  <c r="H1332" i="1"/>
  <c r="G1335" i="1"/>
  <c r="H1335" i="1"/>
  <c r="H1336" i="1"/>
  <c r="G1339" i="1"/>
  <c r="H1339" i="1"/>
  <c r="H1340" i="1"/>
  <c r="G1343" i="1"/>
  <c r="H1343" i="1"/>
  <c r="H1344" i="1"/>
  <c r="G1347" i="1"/>
  <c r="H1347" i="1"/>
  <c r="H1348" i="1"/>
  <c r="G1351" i="1"/>
  <c r="H1351" i="1"/>
  <c r="H1352" i="1"/>
  <c r="G1355" i="1"/>
  <c r="H1355" i="1"/>
  <c r="H1356" i="1"/>
  <c r="G1359" i="1"/>
  <c r="H1359" i="1"/>
  <c r="H1360" i="1"/>
  <c r="G1363" i="1"/>
  <c r="H1363" i="1"/>
  <c r="H1364" i="1"/>
  <c r="G1367" i="1"/>
  <c r="H1367" i="1"/>
  <c r="H1368" i="1"/>
  <c r="G1371" i="1"/>
  <c r="H1371" i="1"/>
  <c r="H1372" i="1"/>
  <c r="G1375" i="1"/>
  <c r="H1375" i="1"/>
  <c r="H1376" i="1"/>
  <c r="H1381" i="1"/>
  <c r="H1389" i="1"/>
  <c r="H1397" i="1"/>
  <c r="H1405" i="1"/>
  <c r="H1413" i="1"/>
  <c r="H1421" i="1"/>
  <c r="H1446" i="1"/>
  <c r="I1446" i="1" s="1"/>
  <c r="H1448" i="1"/>
  <c r="I1448" i="1" s="1"/>
  <c r="H1450" i="1"/>
  <c r="I1450" i="1" s="1"/>
  <c r="H1452" i="1"/>
  <c r="I1452" i="1" s="1"/>
  <c r="H1455" i="1"/>
  <c r="I1455" i="1" s="1"/>
  <c r="H1457" i="1"/>
  <c r="I1457" i="1" s="1"/>
  <c r="H1459" i="1"/>
  <c r="I1459" i="1" s="1"/>
  <c r="H1461" i="1"/>
  <c r="H1470" i="1"/>
  <c r="H1477" i="1"/>
  <c r="I1477" i="1" s="1"/>
  <c r="H1479" i="1"/>
  <c r="I1479" i="1" s="1"/>
  <c r="H509" i="1"/>
  <c r="E21" i="9"/>
  <c r="B21" i="9" s="1"/>
  <c r="E23" i="9"/>
  <c r="B23" i="9" s="1"/>
  <c r="E25" i="9"/>
  <c r="B25" i="9" s="1"/>
  <c r="E27" i="9"/>
  <c r="B27" i="9" s="1"/>
  <c r="E29" i="9"/>
  <c r="B29" i="9" s="1"/>
  <c r="E31" i="9"/>
  <c r="B31" i="9" s="1"/>
  <c r="E33" i="9"/>
  <c r="B33" i="9" s="1"/>
  <c r="E35" i="9"/>
  <c r="B35" i="9" s="1"/>
  <c r="E37" i="9"/>
  <c r="B37" i="9" s="1"/>
  <c r="E39" i="9"/>
  <c r="B39" i="9" s="1"/>
  <c r="E41" i="9"/>
  <c r="B41" i="9" s="1"/>
  <c r="E43" i="9"/>
  <c r="B43" i="9" s="1"/>
  <c r="E45" i="9"/>
  <c r="B45" i="9" s="1"/>
  <c r="E47" i="9"/>
  <c r="B47" i="9" s="1"/>
  <c r="E49" i="9"/>
  <c r="B49" i="9" s="1"/>
  <c r="E51" i="9"/>
  <c r="B51" i="9" s="1"/>
  <c r="E53" i="9"/>
  <c r="B53" i="9" s="1"/>
  <c r="E55" i="9"/>
  <c r="B55" i="9" s="1"/>
  <c r="E57" i="9"/>
  <c r="B57" i="9" s="1"/>
  <c r="E59" i="9"/>
  <c r="B59" i="9" s="1"/>
  <c r="E61" i="9"/>
  <c r="B61" i="9" s="1"/>
  <c r="E63" i="9"/>
  <c r="B63" i="9" s="1"/>
  <c r="E65" i="9"/>
  <c r="B65" i="9" s="1"/>
  <c r="E67" i="9"/>
  <c r="B67" i="9" s="1"/>
  <c r="E69" i="9"/>
  <c r="B69" i="9" s="1"/>
  <c r="E71" i="9"/>
  <c r="B71" i="9" s="1"/>
  <c r="E73" i="9"/>
  <c r="B73" i="9" s="1"/>
  <c r="E75" i="9"/>
  <c r="B75" i="9" s="1"/>
  <c r="E77" i="9"/>
  <c r="B77" i="9" s="1"/>
  <c r="E79" i="9"/>
  <c r="B79" i="9" s="1"/>
  <c r="E81" i="9"/>
  <c r="B81" i="9" s="1"/>
  <c r="E83" i="9"/>
  <c r="B83" i="9" s="1"/>
  <c r="E85" i="9"/>
  <c r="B85" i="9" s="1"/>
  <c r="E87" i="9"/>
  <c r="B87" i="9" s="1"/>
  <c r="E90" i="9"/>
  <c r="B90" i="9" s="1"/>
  <c r="E92" i="9"/>
  <c r="B92" i="9" s="1"/>
  <c r="E94" i="9"/>
  <c r="B94" i="9" s="1"/>
  <c r="E96" i="9"/>
  <c r="B96" i="9" s="1"/>
  <c r="E98" i="9"/>
  <c r="B98" i="9" s="1"/>
  <c r="E100" i="9"/>
  <c r="B100" i="9" s="1"/>
  <c r="E102" i="9"/>
  <c r="B102" i="9" s="1"/>
  <c r="E104" i="9"/>
  <c r="B104" i="9" s="1"/>
  <c r="E106" i="9"/>
  <c r="B106" i="9" s="1"/>
  <c r="E108" i="9"/>
  <c r="B108" i="9" s="1"/>
  <c r="E110" i="9"/>
  <c r="B110" i="9" s="1"/>
  <c r="E112" i="9"/>
  <c r="B112" i="9" s="1"/>
  <c r="E114" i="9"/>
  <c r="B114" i="9" s="1"/>
  <c r="E116" i="9"/>
  <c r="B116" i="9" s="1"/>
  <c r="E118" i="9"/>
  <c r="B118" i="9" s="1"/>
  <c r="E120" i="9"/>
  <c r="B120" i="9" s="1"/>
  <c r="E122" i="9"/>
  <c r="B122" i="9" s="1"/>
  <c r="E124" i="9"/>
  <c r="B124" i="9" s="1"/>
  <c r="E126" i="9"/>
  <c r="B126" i="9" s="1"/>
  <c r="E128" i="9"/>
  <c r="B128" i="9" s="1"/>
  <c r="E130" i="9"/>
  <c r="B130" i="9" s="1"/>
  <c r="E132" i="9"/>
  <c r="B132" i="9" s="1"/>
  <c r="G1379" i="1"/>
  <c r="H1379" i="1"/>
  <c r="H1380" i="1"/>
  <c r="H1384" i="1"/>
  <c r="G1387" i="1"/>
  <c r="H1387" i="1"/>
  <c r="H1388" i="1"/>
  <c r="G1391" i="1"/>
  <c r="H1391" i="1"/>
  <c r="H1392" i="1"/>
  <c r="G1395" i="1"/>
  <c r="H1395" i="1"/>
  <c r="H1396" i="1"/>
  <c r="G1399" i="1"/>
  <c r="H1399" i="1"/>
  <c r="H1400" i="1"/>
  <c r="G1403" i="1"/>
  <c r="H1403" i="1"/>
  <c r="H1404" i="1"/>
  <c r="G1407" i="1"/>
  <c r="H1407" i="1"/>
  <c r="G1411" i="1"/>
  <c r="H1411" i="1"/>
  <c r="H1412" i="1"/>
  <c r="G1415" i="1"/>
  <c r="H1415" i="1"/>
  <c r="H1416" i="1"/>
  <c r="G1419" i="1"/>
  <c r="H1419" i="1"/>
  <c r="H1420" i="1"/>
  <c r="G1423" i="1"/>
  <c r="H1423" i="1"/>
  <c r="H1424" i="1"/>
  <c r="J1446" i="1"/>
  <c r="G1447" i="1"/>
  <c r="H1447" i="1"/>
  <c r="J1448" i="1"/>
  <c r="G1449" i="1"/>
  <c r="H1449" i="1"/>
  <c r="J1450" i="1"/>
  <c r="G1451" i="1"/>
  <c r="H1451" i="1"/>
  <c r="J1452" i="1"/>
  <c r="G1453" i="1"/>
  <c r="H1453" i="1"/>
  <c r="H1454" i="1"/>
  <c r="J1455" i="1"/>
  <c r="G1456" i="1"/>
  <c r="H1456" i="1"/>
  <c r="J1457" i="1"/>
  <c r="G1458" i="1"/>
  <c r="H1458" i="1"/>
  <c r="J1459" i="1"/>
  <c r="G1460" i="1"/>
  <c r="H1460" i="1"/>
  <c r="H1465" i="1"/>
  <c r="H1469" i="1"/>
  <c r="H1474" i="1"/>
  <c r="G1476" i="1"/>
  <c r="H1476" i="1"/>
  <c r="J1477" i="1"/>
  <c r="G1478" i="1"/>
  <c r="H1478" i="1"/>
  <c r="J1479" i="1"/>
  <c r="G1482" i="1"/>
  <c r="G1486" i="1"/>
  <c r="G1490" i="1"/>
  <c r="G1494" i="1"/>
  <c r="G1498" i="1"/>
  <c r="G1505" i="1"/>
  <c r="G1509" i="1"/>
  <c r="G1513" i="1"/>
  <c r="G1523" i="1"/>
  <c r="H1526" i="1"/>
  <c r="G1527" i="1"/>
  <c r="H1528" i="1"/>
  <c r="G1529" i="1"/>
  <c r="H1530" i="1"/>
  <c r="G1531" i="1"/>
  <c r="H1532" i="1"/>
  <c r="G1533" i="1"/>
  <c r="H1534" i="1"/>
  <c r="G1537" i="1"/>
  <c r="G1541" i="1"/>
  <c r="G1559" i="1"/>
  <c r="G1563" i="1"/>
  <c r="H1566" i="1"/>
  <c r="G1567" i="1"/>
  <c r="H1568" i="1"/>
  <c r="G1569" i="1"/>
  <c r="H1570" i="1"/>
  <c r="G1571" i="1"/>
  <c r="H1572" i="1"/>
  <c r="G1573" i="1"/>
  <c r="H1574" i="1"/>
  <c r="G1575" i="1"/>
  <c r="H1576" i="1"/>
  <c r="G1577" i="1"/>
  <c r="H1578" i="1"/>
  <c r="G1579" i="1"/>
  <c r="H1580" i="1"/>
  <c r="E146" i="9"/>
  <c r="E150" i="9"/>
  <c r="E154" i="9"/>
  <c r="E158" i="9"/>
  <c r="E225" i="9"/>
  <c r="B225" i="9" s="1"/>
  <c r="F226" i="9"/>
  <c r="B226" i="9" s="1"/>
  <c r="F228" i="9"/>
  <c r="B228" i="9" s="1"/>
  <c r="F230" i="9"/>
  <c r="B230" i="9" s="1"/>
  <c r="F232" i="9"/>
  <c r="B232" i="9" s="1"/>
  <c r="F234" i="9"/>
  <c r="B234" i="9" s="1"/>
  <c r="F236" i="9"/>
  <c r="B236" i="9" s="1"/>
  <c r="F238" i="9"/>
  <c r="B238" i="9" s="1"/>
  <c r="F240" i="9"/>
  <c r="B240" i="9" s="1"/>
  <c r="F242" i="9"/>
  <c r="B242" i="9" s="1"/>
  <c r="F244" i="9"/>
  <c r="B244" i="9" s="1"/>
  <c r="F246" i="9"/>
  <c r="B246" i="9" s="1"/>
  <c r="F248" i="9"/>
  <c r="B248" i="9" s="1"/>
  <c r="F250" i="9"/>
  <c r="B250" i="9" s="1"/>
  <c r="F252" i="9"/>
  <c r="B252" i="9" s="1"/>
  <c r="F254" i="9"/>
  <c r="B254" i="9" s="1"/>
  <c r="F256" i="9"/>
  <c r="B256" i="9" s="1"/>
  <c r="F258" i="9"/>
  <c r="B258" i="9" s="1"/>
  <c r="F260" i="9"/>
  <c r="B260" i="9" s="1"/>
  <c r="F262" i="9"/>
  <c r="B262" i="9" s="1"/>
  <c r="F264" i="9"/>
  <c r="B264" i="9" s="1"/>
  <c r="F266" i="9"/>
  <c r="B266" i="9" s="1"/>
  <c r="F268" i="9"/>
  <c r="B268" i="9" s="1"/>
  <c r="F270" i="9"/>
  <c r="B270" i="9" s="1"/>
  <c r="E285" i="9"/>
  <c r="B285" i="9" s="1"/>
  <c r="E290" i="9"/>
  <c r="B290" i="9" s="1"/>
  <c r="J1440" i="1"/>
  <c r="H1440" i="1"/>
  <c r="J1444" i="1"/>
  <c r="H1444" i="1"/>
  <c r="H1464" i="1"/>
  <c r="J1464" i="1"/>
  <c r="H1468" i="1"/>
  <c r="J1468" i="1"/>
  <c r="H1473" i="1"/>
  <c r="J1473" i="1"/>
  <c r="H292" i="9"/>
  <c r="E176" i="5"/>
  <c r="D1183" i="1"/>
  <c r="H1183" i="1" s="1"/>
  <c r="I25" i="3"/>
  <c r="D1329" i="1"/>
  <c r="H1329" i="1" s="1"/>
  <c r="I34" i="3"/>
  <c r="C1517" i="1"/>
  <c r="J1442" i="1"/>
  <c r="H1442" i="1"/>
  <c r="H1462" i="1"/>
  <c r="J1462" i="1"/>
  <c r="H1466" i="1"/>
  <c r="J1466" i="1"/>
  <c r="H1471" i="1"/>
  <c r="J1471" i="1"/>
  <c r="G1483" i="1"/>
  <c r="H1483" i="1"/>
  <c r="G1487" i="1"/>
  <c r="H1487" i="1"/>
  <c r="G1491" i="1"/>
  <c r="H1491" i="1"/>
  <c r="G1495" i="1"/>
  <c r="H1495" i="1"/>
  <c r="G1499" i="1"/>
  <c r="H1499" i="1"/>
  <c r="G1522" i="1"/>
  <c r="H1522"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H434" i="1"/>
  <c r="G509" i="1"/>
  <c r="G1426" i="1"/>
  <c r="G1434" i="1"/>
  <c r="G1440" i="1"/>
  <c r="G1444" i="1"/>
  <c r="I1444" i="1" s="1"/>
  <c r="G435" i="1"/>
  <c r="G437" i="1"/>
  <c r="G439" i="1"/>
  <c r="G441" i="1"/>
  <c r="G443" i="1"/>
  <c r="G445" i="1"/>
  <c r="G447" i="1"/>
  <c r="G449" i="1"/>
  <c r="G451" i="1"/>
  <c r="G454" i="1"/>
  <c r="G456" i="1"/>
  <c r="G458" i="1"/>
  <c r="G460" i="1"/>
  <c r="G462" i="1"/>
  <c r="G464" i="1"/>
  <c r="G466"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1183" i="1"/>
  <c r="G1329" i="1"/>
  <c r="G1430" i="1"/>
  <c r="G1437" i="1"/>
  <c r="G1442" i="1"/>
  <c r="I1442" i="1" s="1"/>
  <c r="J1439" i="1"/>
  <c r="H1439" i="1"/>
  <c r="J1441" i="1"/>
  <c r="H1441" i="1"/>
  <c r="J1443" i="1"/>
  <c r="H1443" i="1"/>
  <c r="H1445" i="1"/>
  <c r="J1445" i="1"/>
  <c r="G1481" i="1"/>
  <c r="H1481" i="1"/>
  <c r="G1485" i="1"/>
  <c r="H1485" i="1"/>
  <c r="G1489" i="1"/>
  <c r="H1489" i="1"/>
  <c r="G1493" i="1"/>
  <c r="H1493" i="1"/>
  <c r="G1497" i="1"/>
  <c r="H1497" i="1"/>
  <c r="H1501" i="1"/>
  <c r="G1501" i="1"/>
  <c r="G1504" i="1"/>
  <c r="H1504" i="1"/>
  <c r="G1508" i="1"/>
  <c r="H1508" i="1"/>
  <c r="G1512" i="1"/>
  <c r="H1512" i="1"/>
  <c r="G1516" i="1"/>
  <c r="H1516" i="1"/>
  <c r="G1536" i="1"/>
  <c r="H1536" i="1"/>
  <c r="G1540" i="1"/>
  <c r="H1540" i="1"/>
  <c r="G1544" i="1"/>
  <c r="H1544" i="1"/>
  <c r="G1558" i="1"/>
  <c r="H1558" i="1"/>
  <c r="G1562" i="1"/>
  <c r="H1562" i="1"/>
  <c r="G994" i="1"/>
  <c r="H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8" i="1"/>
  <c r="G1432" i="1"/>
  <c r="G1439" i="1"/>
  <c r="I1439" i="1" s="1"/>
  <c r="G1441" i="1"/>
  <c r="G1443" i="1"/>
  <c r="I1443" i="1" s="1"/>
  <c r="G1445" i="1"/>
  <c r="G1502" i="1"/>
  <c r="H1502" i="1"/>
  <c r="G1506" i="1"/>
  <c r="H1506" i="1"/>
  <c r="G1510" i="1"/>
  <c r="H1510" i="1"/>
  <c r="G1514" i="1"/>
  <c r="H1514" i="1"/>
  <c r="G1520" i="1"/>
  <c r="H1520" i="1"/>
  <c r="G1538" i="1"/>
  <c r="H1538" i="1"/>
  <c r="G1542" i="1"/>
  <c r="H1542" i="1"/>
  <c r="G1556" i="1"/>
  <c r="H1556" i="1"/>
  <c r="G1560" i="1"/>
  <c r="H1560" i="1"/>
  <c r="G1564" i="1"/>
  <c r="H1564" i="1"/>
  <c r="G1299" i="1"/>
  <c r="H1425"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E151" i="4"/>
  <c r="H20" i="9"/>
  <c r="H287" i="9"/>
  <c r="E146" i="5"/>
  <c r="D1124" i="1" s="1"/>
  <c r="H1124" i="1" s="1"/>
  <c r="G289" i="9"/>
  <c r="E289" i="9" s="1"/>
  <c r="B289" i="9" s="1"/>
  <c r="D176" i="5"/>
  <c r="G291" i="9"/>
  <c r="E291" i="9" s="1"/>
  <c r="B291" i="9" s="1"/>
  <c r="F190" i="5"/>
  <c r="D141" i="6"/>
  <c r="F5" i="6"/>
  <c r="D49" i="8"/>
  <c r="C1524" i="1" s="1"/>
  <c r="C1525" i="1"/>
  <c r="H27" i="3"/>
  <c r="H29" i="3"/>
  <c r="D6" i="4"/>
  <c r="E7" i="4"/>
  <c r="E50" i="4"/>
  <c r="D46" i="1" s="1"/>
  <c r="E82" i="4"/>
  <c r="D78" i="1" s="1"/>
  <c r="F134" i="4"/>
  <c r="F140" i="4"/>
  <c r="D224" i="4"/>
  <c r="E299" i="4"/>
  <c r="D311" i="4"/>
  <c r="F345" i="4"/>
  <c r="E351" i="4"/>
  <c r="D363" i="4"/>
  <c r="F397" i="4"/>
  <c r="F417" i="4"/>
  <c r="D421" i="4"/>
  <c r="F422" i="4"/>
  <c r="D459" i="4"/>
  <c r="F460" i="4"/>
  <c r="E484" i="4"/>
  <c r="D478" i="1" s="1"/>
  <c r="H478" i="1" s="1"/>
  <c r="F522" i="4"/>
  <c r="D529" i="4"/>
  <c r="F530" i="4"/>
  <c r="D567" i="4"/>
  <c r="F568" i="4"/>
  <c r="D593" i="4"/>
  <c r="F594" i="4"/>
  <c r="D625" i="4"/>
  <c r="F626" i="4"/>
  <c r="D7" i="5"/>
  <c r="F8" i="5"/>
  <c r="F191" i="5"/>
  <c r="F239" i="5"/>
  <c r="E245" i="5"/>
  <c r="D1222" i="1" s="1"/>
  <c r="F259" i="5"/>
  <c r="F6" i="6"/>
  <c r="E141" i="6"/>
  <c r="G20" i="9"/>
  <c r="B144" i="9"/>
  <c r="B148" i="9"/>
  <c r="B152" i="9"/>
  <c r="B156" i="9"/>
  <c r="G192" i="9"/>
  <c r="E192" i="9" s="1"/>
  <c r="B192" i="9" s="1"/>
  <c r="G194" i="9"/>
  <c r="E194" i="9" s="1"/>
  <c r="B194" i="9" s="1"/>
  <c r="G198" i="9"/>
  <c r="E198" i="9" s="1"/>
  <c r="B198" i="9" s="1"/>
  <c r="G200" i="9"/>
  <c r="E200" i="9" s="1"/>
  <c r="B200" i="9" s="1"/>
  <c r="G202" i="9"/>
  <c r="E202" i="9" s="1"/>
  <c r="B202" i="9" s="1"/>
  <c r="G204" i="9"/>
  <c r="E204" i="9" s="1"/>
  <c r="B204" i="9" s="1"/>
  <c r="G208" i="9"/>
  <c r="E208" i="9" s="1"/>
  <c r="B208" i="9" s="1"/>
  <c r="G210" i="9"/>
  <c r="E210" i="9" s="1"/>
  <c r="B210" i="9" s="1"/>
  <c r="G286" i="9"/>
  <c r="E286" i="9" s="1"/>
  <c r="B286" i="9" s="1"/>
  <c r="D87" i="5"/>
  <c r="G292" i="9"/>
  <c r="E292" i="9" s="1"/>
  <c r="B292" i="9" s="1"/>
  <c r="F206" i="5"/>
  <c r="B297" i="9"/>
  <c r="E296" i="9"/>
  <c r="I10" i="3" s="1"/>
  <c r="C1519" i="1"/>
  <c r="H1480" i="1"/>
  <c r="F8" i="4"/>
  <c r="F164" i="4"/>
  <c r="F216" i="4"/>
  <c r="F264" i="4"/>
  <c r="D298" i="4"/>
  <c r="D350" i="4"/>
  <c r="E644" i="4"/>
  <c r="D638" i="1" s="1"/>
  <c r="F466" i="4"/>
  <c r="F516" i="4"/>
  <c r="F70" i="5"/>
  <c r="F88" i="5"/>
  <c r="F207" i="5"/>
  <c r="E237" i="5"/>
  <c r="F36" i="6"/>
  <c r="F90" i="6"/>
  <c r="F130" i="6"/>
  <c r="B146" i="9"/>
  <c r="B150" i="9"/>
  <c r="B154" i="9"/>
  <c r="B158" i="9"/>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G164" i="9"/>
  <c r="G163" i="9"/>
  <c r="E163" i="9" s="1"/>
  <c r="B163" i="9" s="1"/>
  <c r="G162" i="9"/>
  <c r="E162" i="9" s="1"/>
  <c r="B162" i="9" s="1"/>
  <c r="G161" i="9"/>
  <c r="E161" i="9" s="1"/>
  <c r="B161" i="9" s="1"/>
  <c r="G160" i="9"/>
  <c r="E160" i="9" s="1"/>
  <c r="B160" i="9" s="1"/>
  <c r="F416" i="4"/>
  <c r="E142" i="9"/>
  <c r="B142" i="9" s="1"/>
  <c r="F603" i="4"/>
  <c r="E287" i="9"/>
  <c r="B287" i="9" s="1"/>
  <c r="F149" i="5"/>
  <c r="I10"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B214" i="9"/>
  <c r="B216" i="9"/>
  <c r="B218" i="9"/>
  <c r="B220" i="9"/>
  <c r="B222" i="9"/>
  <c r="B224" i="9"/>
  <c r="I1476" i="1" l="1"/>
  <c r="I1458" i="1"/>
  <c r="I1451" i="1"/>
  <c r="I1447" i="1"/>
  <c r="D1383" i="1"/>
  <c r="F89" i="6"/>
  <c r="E7" i="5"/>
  <c r="D990" i="1"/>
  <c r="F146" i="5"/>
  <c r="F152" i="4"/>
  <c r="F114" i="6"/>
  <c r="C1408" i="1"/>
  <c r="F245" i="5"/>
  <c r="D237" i="5"/>
  <c r="C1222" i="1"/>
  <c r="H1222" i="1" s="1"/>
  <c r="F177" i="5"/>
  <c r="C1154" i="1"/>
  <c r="F78" i="5"/>
  <c r="C1056" i="1"/>
  <c r="F12" i="5"/>
  <c r="C990" i="1"/>
  <c r="F351" i="4"/>
  <c r="C346" i="1"/>
  <c r="F644" i="4"/>
  <c r="C638" i="1"/>
  <c r="H638" i="1"/>
  <c r="F263" i="4"/>
  <c r="C259" i="1"/>
  <c r="F252" i="4"/>
  <c r="C248" i="1"/>
  <c r="F196" i="4"/>
  <c r="C192" i="1"/>
  <c r="F163" i="4"/>
  <c r="C159" i="1"/>
  <c r="F106" i="4"/>
  <c r="C102" i="1"/>
  <c r="F82" i="4"/>
  <c r="C78" i="1"/>
  <c r="H78" i="1" s="1"/>
  <c r="F50" i="4"/>
  <c r="C46" i="1"/>
  <c r="G46" i="1" s="1"/>
  <c r="F7" i="4"/>
  <c r="C3" i="1"/>
  <c r="E164" i="9"/>
  <c r="B164" i="9" s="1"/>
  <c r="E20" i="9"/>
  <c r="B20" i="9" s="1"/>
  <c r="I1478" i="1"/>
  <c r="I1460" i="1"/>
  <c r="I1456" i="1"/>
  <c r="I1449" i="1"/>
  <c r="I23" i="3"/>
  <c r="D1214" i="1"/>
  <c r="F298" i="4"/>
  <c r="D407" i="4"/>
  <c r="C293" i="1"/>
  <c r="H1519" i="1"/>
  <c r="G1519" i="1"/>
  <c r="F87" i="5"/>
  <c r="C1065" i="1"/>
  <c r="F7" i="5"/>
  <c r="H20" i="3"/>
  <c r="C985" i="1"/>
  <c r="F625" i="4"/>
  <c r="C619" i="1"/>
  <c r="F593" i="4"/>
  <c r="C587" i="1"/>
  <c r="F567" i="4"/>
  <c r="C561" i="1"/>
  <c r="F529" i="4"/>
  <c r="D528" i="4"/>
  <c r="C523" i="1"/>
  <c r="F459" i="4"/>
  <c r="C453" i="1"/>
  <c r="F421" i="4"/>
  <c r="D420" i="4"/>
  <c r="C415" i="1"/>
  <c r="E350" i="4"/>
  <c r="F350" i="4" s="1"/>
  <c r="D346" i="1"/>
  <c r="F311" i="4"/>
  <c r="C306" i="1"/>
  <c r="F224" i="4"/>
  <c r="C220" i="1"/>
  <c r="D412" i="4"/>
  <c r="H16" i="3"/>
  <c r="C2" i="1"/>
  <c r="G1524" i="1"/>
  <c r="H1524" i="1"/>
  <c r="F141" i="6"/>
  <c r="H28" i="3"/>
  <c r="C1435" i="1"/>
  <c r="F176" i="5"/>
  <c r="D175" i="5"/>
  <c r="H22" i="3"/>
  <c r="C1153" i="1"/>
  <c r="E175" i="5"/>
  <c r="D1152" i="1" s="1"/>
  <c r="I22" i="3"/>
  <c r="D1153" i="1"/>
  <c r="D408" i="4"/>
  <c r="C345" i="1"/>
  <c r="I28" i="3"/>
  <c r="D1435" i="1"/>
  <c r="F363" i="4"/>
  <c r="C358" i="1"/>
  <c r="E298" i="4"/>
  <c r="D294" i="1"/>
  <c r="E6" i="4"/>
  <c r="F6" i="4" s="1"/>
  <c r="D3" i="1"/>
  <c r="H1525" i="1"/>
  <c r="G1525" i="1"/>
  <c r="I17" i="3"/>
  <c r="E289" i="4"/>
  <c r="D147" i="1"/>
  <c r="H1517" i="1"/>
  <c r="G1517" i="1"/>
  <c r="D68" i="5"/>
  <c r="D6" i="5" s="1"/>
  <c r="D151" i="4"/>
  <c r="G1124" i="1"/>
  <c r="G638" i="1"/>
  <c r="F212" i="9"/>
  <c r="B212" i="9" s="1"/>
  <c r="B191" i="9"/>
  <c r="E420" i="4"/>
  <c r="D43" i="8"/>
  <c r="E68" i="5"/>
  <c r="G299" i="9"/>
  <c r="E299" i="9" s="1"/>
  <c r="I1441" i="1"/>
  <c r="G478" i="1"/>
  <c r="I1440" i="1"/>
  <c r="G78" i="1"/>
  <c r="G1383" i="1" l="1"/>
  <c r="H1383" i="1"/>
  <c r="D985" i="1"/>
  <c r="H985" i="1" s="1"/>
  <c r="I20" i="3"/>
  <c r="H1408" i="1"/>
  <c r="G1408" i="1"/>
  <c r="G1222" i="1"/>
  <c r="F237" i="5"/>
  <c r="H23" i="3"/>
  <c r="C1214" i="1"/>
  <c r="G1154" i="1"/>
  <c r="H1154" i="1"/>
  <c r="G1056" i="1"/>
  <c r="H1056" i="1"/>
  <c r="G990" i="1"/>
  <c r="H990" i="1"/>
  <c r="H259" i="1"/>
  <c r="G259" i="1"/>
  <c r="H248" i="1"/>
  <c r="G248" i="1"/>
  <c r="H192" i="1"/>
  <c r="G192" i="1"/>
  <c r="H159" i="1"/>
  <c r="G159" i="1"/>
  <c r="E19" i="9"/>
  <c r="H102" i="1"/>
  <c r="G102" i="1"/>
  <c r="H46" i="1"/>
  <c r="I21" i="3"/>
  <c r="D1046" i="1"/>
  <c r="E6" i="5"/>
  <c r="G282" i="9" s="1"/>
  <c r="E282" i="9" s="1"/>
  <c r="B282" i="9" s="1"/>
  <c r="E635" i="4"/>
  <c r="D629" i="1" s="1"/>
  <c r="D414" i="1"/>
  <c r="E636" i="4"/>
  <c r="D630" i="1" s="1"/>
  <c r="D289" i="4"/>
  <c r="F151" i="4"/>
  <c r="H17" i="3"/>
  <c r="C147" i="1"/>
  <c r="E413" i="4"/>
  <c r="E291" i="4"/>
  <c r="D287" i="1" s="1"/>
  <c r="D285" i="1"/>
  <c r="H3" i="1"/>
  <c r="G3" i="1"/>
  <c r="H294" i="1"/>
  <c r="G294" i="1"/>
  <c r="H358" i="1"/>
  <c r="G358" i="1"/>
  <c r="C403" i="1"/>
  <c r="G1153" i="1"/>
  <c r="H1153" i="1"/>
  <c r="F175" i="5"/>
  <c r="C1152" i="1"/>
  <c r="H1435" i="1"/>
  <c r="G1435" i="1"/>
  <c r="H9" i="3"/>
  <c r="H220" i="1"/>
  <c r="G220" i="1"/>
  <c r="H306" i="1"/>
  <c r="G306" i="1"/>
  <c r="G346" i="1"/>
  <c r="H346" i="1"/>
  <c r="H415" i="1"/>
  <c r="G415" i="1"/>
  <c r="D636" i="4"/>
  <c r="F528" i="4"/>
  <c r="C522" i="1"/>
  <c r="G561" i="1"/>
  <c r="H561" i="1"/>
  <c r="G587" i="1"/>
  <c r="H587" i="1"/>
  <c r="G619" i="1"/>
  <c r="H619" i="1"/>
  <c r="G985" i="1"/>
  <c r="G276" i="9"/>
  <c r="C984" i="1"/>
  <c r="G1065" i="1"/>
  <c r="H1065" i="1"/>
  <c r="B299" i="9"/>
  <c r="E298" i="9"/>
  <c r="I35" i="3"/>
  <c r="C1518" i="1"/>
  <c r="K1432" i="9"/>
  <c r="G295" i="9"/>
  <c r="E295" i="9" s="1"/>
  <c r="B295" i="9" s="1"/>
  <c r="G294" i="9"/>
  <c r="E294" i="9" s="1"/>
  <c r="F68" i="5"/>
  <c r="H21" i="3"/>
  <c r="C1046" i="1"/>
  <c r="E290" i="4"/>
  <c r="D286" i="1" s="1"/>
  <c r="I16" i="3"/>
  <c r="E412" i="4"/>
  <c r="F412" i="4" s="1"/>
  <c r="D2" i="1"/>
  <c r="H2" i="1" s="1"/>
  <c r="E407" i="4"/>
  <c r="D402" i="1" s="1"/>
  <c r="D293" i="1"/>
  <c r="H293" i="1" s="1"/>
  <c r="D639" i="4"/>
  <c r="C407" i="1"/>
  <c r="E408" i="4"/>
  <c r="D403" i="1" s="1"/>
  <c r="D345" i="1"/>
  <c r="H345" i="1" s="1"/>
  <c r="D635" i="4"/>
  <c r="F420" i="4"/>
  <c r="C414" i="1"/>
  <c r="G453" i="1"/>
  <c r="H453" i="1"/>
  <c r="G523" i="1"/>
  <c r="H523" i="1"/>
  <c r="F407" i="4"/>
  <c r="C402" i="1"/>
  <c r="H1214" i="1"/>
  <c r="G1214" i="1"/>
  <c r="F6" i="5" l="1"/>
  <c r="F408" i="4"/>
  <c r="G345" i="1"/>
  <c r="H402" i="1"/>
  <c r="G402" i="1"/>
  <c r="H414" i="1"/>
  <c r="G414" i="1"/>
  <c r="F635" i="4"/>
  <c r="C629" i="1"/>
  <c r="C633" i="1"/>
  <c r="G1046" i="1"/>
  <c r="H1046" i="1"/>
  <c r="G1518" i="1"/>
  <c r="H1518" i="1"/>
  <c r="H11" i="3"/>
  <c r="G522" i="1"/>
  <c r="H522" i="1"/>
  <c r="F636" i="4"/>
  <c r="C630" i="1"/>
  <c r="G1152" i="1"/>
  <c r="H1152" i="1"/>
  <c r="H403" i="1"/>
  <c r="G403" i="1"/>
  <c r="E640" i="4"/>
  <c r="E415" i="4"/>
  <c r="D410" i="1" s="1"/>
  <c r="D408" i="1"/>
  <c r="D291" i="4"/>
  <c r="F289" i="4"/>
  <c r="D413" i="4"/>
  <c r="C285" i="1"/>
  <c r="D290" i="4"/>
  <c r="H276" i="9"/>
  <c r="E276" i="9" s="1"/>
  <c r="D984" i="1"/>
  <c r="H8" i="3" s="1"/>
  <c r="E639" i="4"/>
  <c r="F639" i="4" s="1"/>
  <c r="E414" i="4"/>
  <c r="D409" i="1" s="1"/>
  <c r="D407" i="1"/>
  <c r="G407" i="1" s="1"/>
  <c r="B294" i="9"/>
  <c r="E293" i="9"/>
  <c r="K3" i="9"/>
  <c r="I9" i="3"/>
  <c r="H147" i="1"/>
  <c r="G147" i="1"/>
  <c r="G293" i="1"/>
  <c r="G2" i="1"/>
  <c r="G984" i="1" l="1"/>
  <c r="B276" i="9"/>
  <c r="E275" i="9"/>
  <c r="M3" i="9"/>
  <c r="I8" i="3"/>
  <c r="E641" i="4"/>
  <c r="D633" i="1"/>
  <c r="H633" i="1" s="1"/>
  <c r="H285" i="1"/>
  <c r="G285" i="1"/>
  <c r="E642" i="4"/>
  <c r="D634" i="1"/>
  <c r="I11" i="3"/>
  <c r="N3" i="9"/>
  <c r="G629" i="1"/>
  <c r="H629" i="1"/>
  <c r="F290" i="4"/>
  <c r="C286" i="1"/>
  <c r="D640" i="4"/>
  <c r="D415" i="4"/>
  <c r="F413" i="4"/>
  <c r="C408" i="1"/>
  <c r="D414" i="4"/>
  <c r="F291" i="4"/>
  <c r="C287" i="1"/>
  <c r="G630" i="1"/>
  <c r="H630" i="1"/>
  <c r="G633" i="1"/>
  <c r="H407" i="1"/>
  <c r="H984" i="1"/>
  <c r="H287" i="1" l="1"/>
  <c r="G287" i="1"/>
  <c r="F414" i="4"/>
  <c r="C409" i="1"/>
  <c r="D642" i="4"/>
  <c r="F640" i="4"/>
  <c r="C634" i="1"/>
  <c r="D641" i="4"/>
  <c r="E646" i="4"/>
  <c r="D636" i="1"/>
  <c r="E645" i="4"/>
  <c r="D635" i="1"/>
  <c r="H408" i="1"/>
  <c r="G408" i="1"/>
  <c r="F415" i="4"/>
  <c r="C410" i="1"/>
  <c r="H286" i="1"/>
  <c r="G286" i="1"/>
  <c r="I18" i="3" l="1"/>
  <c r="D639" i="1"/>
  <c r="I19" i="3"/>
  <c r="D640" i="1"/>
  <c r="G634" i="1"/>
  <c r="H634" i="1"/>
  <c r="D646" i="4"/>
  <c r="F642" i="4"/>
  <c r="C636" i="1"/>
  <c r="H410" i="1"/>
  <c r="G410" i="1"/>
  <c r="D645" i="4"/>
  <c r="F641" i="4"/>
  <c r="C635" i="1"/>
  <c r="H409" i="1"/>
  <c r="G409" i="1"/>
  <c r="G636" i="1" l="1"/>
  <c r="H636" i="1"/>
  <c r="H19" i="3"/>
  <c r="F646" i="4"/>
  <c r="C640" i="1"/>
  <c r="G635" i="1"/>
  <c r="H635" i="1"/>
  <c r="F645" i="4"/>
  <c r="H18" i="3"/>
  <c r="C639" i="1"/>
  <c r="G640" i="1" l="1"/>
  <c r="H640" i="1"/>
  <c r="H7" i="3"/>
  <c r="G639" i="1"/>
  <c r="H639" i="1"/>
  <c r="J3" i="9" l="1"/>
  <c r="I7" i="3"/>
  <c r="M272" i="9" l="1"/>
  <c r="L272" i="9"/>
  <c r="G18" i="9"/>
  <c r="H18" i="9"/>
  <c r="J17" i="9"/>
  <c r="K7" i="9"/>
  <c r="I9" i="9"/>
  <c r="J12" i="9"/>
  <c r="G15" i="9"/>
  <c r="I17" i="9"/>
  <c r="L16" i="9"/>
  <c r="M15" i="9"/>
  <c r="K5" i="9"/>
  <c r="I7" i="9"/>
  <c r="J10" i="9"/>
  <c r="K13" i="9"/>
  <c r="M16" i="9"/>
  <c r="I6" i="9"/>
  <c r="J7" i="9"/>
  <c r="K8" i="9"/>
  <c r="J11" i="9"/>
  <c r="K12" i="9"/>
  <c r="I5" i="9"/>
  <c r="J8" i="9"/>
  <c r="K11" i="9"/>
  <c r="I13" i="9"/>
  <c r="H16" i="9"/>
  <c r="G17" i="9"/>
  <c r="G16" i="9"/>
  <c r="E16" i="9" s="1"/>
  <c r="H15" i="9"/>
  <c r="J6" i="9"/>
  <c r="K9" i="9"/>
  <c r="I11" i="9"/>
  <c r="E11" i="9" s="1"/>
  <c r="B11" i="9" s="1"/>
  <c r="L15" i="9"/>
  <c r="F15" i="9" s="1"/>
  <c r="H17" i="9"/>
  <c r="J5" i="9"/>
  <c r="K6" i="9"/>
  <c r="I8" i="9"/>
  <c r="E8" i="9" s="1"/>
  <c r="B8" i="9" s="1"/>
  <c r="J9" i="9"/>
  <c r="K10" i="9"/>
  <c r="I12" i="9"/>
  <c r="J13" i="9"/>
  <c r="E12" i="9" l="1"/>
  <c r="B12" i="9" s="1"/>
  <c r="E5" i="9"/>
  <c r="E10" i="9"/>
  <c r="B10" i="9" s="1"/>
  <c r="E15" i="9"/>
  <c r="B15" i="9" s="1"/>
  <c r="E18" i="9"/>
  <c r="B18" i="9" s="1"/>
  <c r="B5" i="9"/>
  <c r="F16" i="9"/>
  <c r="B16" i="9" s="1"/>
  <c r="E9" i="9"/>
  <c r="B9" i="9" s="1"/>
  <c r="F14" i="9"/>
  <c r="E17" i="9"/>
  <c r="B17" i="9" s="1"/>
  <c r="E13" i="9"/>
  <c r="B13" i="9" s="1"/>
  <c r="E6" i="9"/>
  <c r="B6" i="9" s="1"/>
  <c r="E7" i="9"/>
  <c r="B7" i="9" s="1"/>
  <c r="F272" i="9"/>
  <c r="B272" i="9" l="1"/>
  <c r="F19" i="9"/>
  <c r="F3" i="9" s="1"/>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<sst xmlns="http://schemas.openxmlformats.org/spreadsheetml/2006/main" count="4313" uniqueCount="3394">
  <si>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</si>
  <si>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</si>
  <si>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</si>
  <si>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</si>
  <si>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</si>
  <si>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</si>
  <si>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</si>
  <si>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</si>
  <si>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</si>
  <si>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</si>
  <si>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</si>
  <si>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</si>
  <si>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</si>
  <si>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</si>
  <si>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</si>
  <si>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</si>
  <si>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</si>
  <si>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</si>
  <si>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</si>
  <si>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</si>
  <si>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</si>
  <si>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</si>
  <si>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</si>
  <si>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</si>
  <si>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</si>
  <si>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</si>
  <si>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</si>
  <si>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</si>
  <si>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</si>
  <si>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</si>
  <si>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</si>
  <si>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VODICE</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</si>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</sst>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67199801</v>
      </c>
      <c r="D2" s="6">
        <f>'PR-RAS'!E6</f>
        <v>80579612.620000005</v>
      </c>
      <c r="E2" s="6">
        <v>0</v>
      </c>
      <c r="F2" s="6">
        <v>0</v>
      </c>
      <c r="G2" s="7">
        <f t="shared" ref="G2:G264" si="0">(B2/1000)*(C2*1+D2*2)</f>
        <v>228359.02624000001</v>
      </c>
      <c r="H2" s="7">
        <f t="shared" ref="H2:H264" si="1">ABS(C2-ROUND(C2,0))+ABS(D2-ROUND(D2,0))</f>
        <v>0.37999999523162842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32256253</v>
      </c>
      <c r="D3" s="1">
        <f>'PR-RAS'!E7</f>
        <v>39458110.170000002</v>
      </c>
      <c r="E3" s="1">
        <v>0</v>
      </c>
      <c r="F3" s="1">
        <v>0</v>
      </c>
      <c r="G3" s="2">
        <f t="shared" si="0"/>
        <v>222344.94668000002</v>
      </c>
      <c r="H3" s="2">
        <f t="shared" si="1"/>
        <v>0.17000000178813934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13204250</v>
      </c>
      <c r="D4" s="1">
        <f>'PR-RAS'!E8</f>
        <v>19010780.640000001</v>
      </c>
      <c r="E4" s="1">
        <v>0</v>
      </c>
      <c r="F4" s="1">
        <v>0</v>
      </c>
      <c r="G4" s="2">
        <f t="shared" si="0"/>
        <v>153677.43384000001</v>
      </c>
      <c r="H4" s="2">
        <f t="shared" si="1"/>
        <v>0.35999999940395355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13204250</v>
      </c>
      <c r="D5" s="1">
        <f>'PR-RAS'!E9</f>
        <v>19010780.640000001</v>
      </c>
      <c r="E5" s="1">
        <v>0</v>
      </c>
      <c r="F5" s="1">
        <v>0</v>
      </c>
      <c r="G5" s="2">
        <f t="shared" si="0"/>
        <v>204903.24512000001</v>
      </c>
      <c r="H5" s="2">
        <f t="shared" si="1"/>
        <v>0.35999999940395355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17664940</v>
      </c>
      <c r="D19" s="1">
        <f>'PR-RAS'!E23</f>
        <v>18565589</v>
      </c>
      <c r="E19" s="1">
        <v>0</v>
      </c>
      <c r="F19" s="1">
        <v>0</v>
      </c>
      <c r="G19" s="2">
        <f t="shared" si="0"/>
        <v>986330.12399999995</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8570479</v>
      </c>
      <c r="D20" s="1">
        <f>'PR-RAS'!E24</f>
        <v>7418361.1200000001</v>
      </c>
      <c r="E20" s="1">
        <v>0</v>
      </c>
      <c r="F20" s="1">
        <v>0</v>
      </c>
      <c r="G20" s="2">
        <f t="shared" si="0"/>
        <v>444736.82356000005</v>
      </c>
      <c r="H20" s="2">
        <f t="shared" si="1"/>
        <v>0.12000000011175871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9094461</v>
      </c>
      <c r="D23" s="1">
        <f>'PR-RAS'!E27</f>
        <v>11147227.880000001</v>
      </c>
      <c r="E23" s="1">
        <v>0</v>
      </c>
      <c r="F23" s="1">
        <v>0</v>
      </c>
      <c r="G23" s="2">
        <f t="shared" si="0"/>
        <v>690556.16871999996</v>
      </c>
      <c r="H23" s="2">
        <f t="shared" si="1"/>
        <v>0.11999999918043613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1387063</v>
      </c>
      <c r="D25" s="1">
        <f>'PR-RAS'!E29</f>
        <v>1881740.53</v>
      </c>
      <c r="E25" s="1">
        <v>0</v>
      </c>
      <c r="F25" s="1">
        <v>0</v>
      </c>
      <c r="G25" s="2">
        <f t="shared" si="0"/>
        <v>123613.05744000002</v>
      </c>
      <c r="H25" s="2">
        <f t="shared" si="1"/>
        <v>0.46999999997206032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1378147</v>
      </c>
      <c r="D27" s="1">
        <f>'PR-RAS'!E31</f>
        <v>1871738.48</v>
      </c>
      <c r="E27" s="1">
        <v>0</v>
      </c>
      <c r="F27" s="1">
        <v>0</v>
      </c>
      <c r="G27" s="2">
        <f t="shared" si="0"/>
        <v>133162.22295999998</v>
      </c>
      <c r="H27" s="2">
        <f t="shared" si="1"/>
        <v>0.47999999998137355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8916</v>
      </c>
      <c r="D29" s="1">
        <f>'PR-RAS'!E33</f>
        <v>10002.049999999999</v>
      </c>
      <c r="E29" s="1">
        <v>0</v>
      </c>
      <c r="F29" s="1">
        <v>0</v>
      </c>
      <c r="G29" s="2">
        <f t="shared" si="0"/>
        <v>809.76279999999997</v>
      </c>
      <c r="H29" s="2">
        <f t="shared" si="1"/>
        <v>4.9999999999272404E-2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8097964</v>
      </c>
      <c r="D46" s="1">
        <f>'PR-RAS'!E50</f>
        <v>8587134.0899999999</v>
      </c>
      <c r="E46" s="1">
        <v>0</v>
      </c>
      <c r="F46" s="1">
        <v>0</v>
      </c>
      <c r="G46" s="2">
        <f t="shared" si="0"/>
        <v>1137250.4480999999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505316</v>
      </c>
      <c r="D50" s="1">
        <f>'PR-RAS'!E54</f>
        <v>0</v>
      </c>
      <c r="E50" s="1">
        <v>0</v>
      </c>
      <c r="F50" s="1">
        <v>0</v>
      </c>
      <c r="G50" s="2">
        <f t="shared" si="0"/>
        <v>24760.484</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505316</v>
      </c>
      <c r="D53" s="1">
        <f>'PR-RAS'!E57</f>
        <v>0</v>
      </c>
      <c r="E53" s="1">
        <v>0</v>
      </c>
      <c r="F53" s="1">
        <v>0</v>
      </c>
      <c r="G53" s="2">
        <f t="shared" si="0"/>
        <v>26276.431999999997</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5278600</v>
      </c>
      <c r="D55" s="1">
        <f>'PR-RAS'!E59</f>
        <v>5108129.91</v>
      </c>
      <c r="E55" s="1">
        <v>0</v>
      </c>
      <c r="F55" s="1">
        <v>0</v>
      </c>
      <c r="G55" s="2">
        <f t="shared" si="0"/>
        <v>836722.43027999997</v>
      </c>
      <c r="H55" s="2">
        <f t="shared" si="1"/>
        <v>8.9999999850988388E-2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4578600</v>
      </c>
      <c r="D56" s="1">
        <f>'PR-RAS'!E60</f>
        <v>4208214.8499999996</v>
      </c>
      <c r="E56" s="1">
        <v>0</v>
      </c>
      <c r="F56" s="1">
        <v>0</v>
      </c>
      <c r="G56" s="2">
        <f t="shared" si="0"/>
        <v>714726.6335</v>
      </c>
      <c r="H56" s="2">
        <f t="shared" si="1"/>
        <v>0.15000000037252903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700000</v>
      </c>
      <c r="D57" s="1">
        <f>'PR-RAS'!E61</f>
        <v>899915.06</v>
      </c>
      <c r="E57" s="1">
        <v>0</v>
      </c>
      <c r="F57" s="1">
        <v>0</v>
      </c>
      <c r="G57" s="2">
        <f t="shared" si="0"/>
        <v>139990.48672000002</v>
      </c>
      <c r="H57" s="2">
        <f t="shared" si="1"/>
        <v>6.0000000055879354E-2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345000</v>
      </c>
      <c r="E58" s="1">
        <v>0</v>
      </c>
      <c r="F58" s="1">
        <v>0</v>
      </c>
      <c r="G58" s="2">
        <f t="shared" si="0"/>
        <v>39330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345000</v>
      </c>
      <c r="E60" s="1">
        <v>0</v>
      </c>
      <c r="F60" s="1">
        <v>0</v>
      </c>
      <c r="G60" s="2">
        <f t="shared" si="0"/>
        <v>40710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1751977</v>
      </c>
      <c r="D61" s="1">
        <f>'PR-RAS'!E65</f>
        <v>1668713.58</v>
      </c>
      <c r="E61" s="1">
        <v>0</v>
      </c>
      <c r="F61" s="1">
        <v>0</v>
      </c>
      <c r="G61" s="2">
        <f t="shared" si="0"/>
        <v>305364.24959999998</v>
      </c>
      <c r="H61" s="2">
        <f t="shared" si="1"/>
        <v>0.41999999992549419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1751977</v>
      </c>
      <c r="D62" s="1">
        <f>'PR-RAS'!E66</f>
        <v>1668713.58</v>
      </c>
      <c r="E62" s="1">
        <v>0</v>
      </c>
      <c r="F62" s="1">
        <v>0</v>
      </c>
      <c r="G62" s="2">
        <f t="shared" si="0"/>
        <v>310453.65376000002</v>
      </c>
      <c r="H62" s="2">
        <f t="shared" si="1"/>
        <v>0.41999999992549419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562071</v>
      </c>
      <c r="D70" s="1">
        <f>'PR-RAS'!E74</f>
        <v>1465290.6</v>
      </c>
      <c r="E70" s="1">
        <v>0</v>
      </c>
      <c r="F70" s="1">
        <v>0</v>
      </c>
      <c r="G70" s="2">
        <f t="shared" si="0"/>
        <v>240993.00180000003</v>
      </c>
      <c r="H70" s="2">
        <f t="shared" si="1"/>
        <v>0.39999999990686774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562071</v>
      </c>
      <c r="D71" s="1">
        <f>'PR-RAS'!E75</f>
        <v>1465290.6</v>
      </c>
      <c r="E71" s="1">
        <v>0</v>
      </c>
      <c r="F71" s="1">
        <v>0</v>
      </c>
      <c r="G71" s="2">
        <f t="shared" si="0"/>
        <v>244485.65400000004</v>
      </c>
      <c r="H71" s="2">
        <f t="shared" si="1"/>
        <v>0.39999999990686774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1944547</v>
      </c>
      <c r="D78" s="1">
        <f>'PR-RAS'!E82</f>
        <v>2511540.8299999996</v>
      </c>
      <c r="E78" s="1">
        <v>0</v>
      </c>
      <c r="F78" s="1">
        <v>0</v>
      </c>
      <c r="G78" s="2">
        <f t="shared" si="0"/>
        <v>536507.40681999992</v>
      </c>
      <c r="H78" s="2">
        <f t="shared" si="1"/>
        <v>0.17000000039115548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223393</v>
      </c>
      <c r="D79" s="1">
        <f>'PR-RAS'!E83</f>
        <v>341391.77</v>
      </c>
      <c r="E79" s="1">
        <v>0</v>
      </c>
      <c r="F79" s="1">
        <v>0</v>
      </c>
      <c r="G79" s="2">
        <f t="shared" si="0"/>
        <v>70681.770120000001</v>
      </c>
      <c r="H79" s="2">
        <f t="shared" si="1"/>
        <v>0.22999999998137355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162648</v>
      </c>
      <c r="D81" s="1">
        <f>'PR-RAS'!E85</f>
        <v>106504.62</v>
      </c>
      <c r="E81" s="1">
        <v>0</v>
      </c>
      <c r="F81" s="1">
        <v>0</v>
      </c>
      <c r="G81" s="2">
        <f t="shared" si="0"/>
        <v>30052.5792</v>
      </c>
      <c r="H81" s="2">
        <f t="shared" si="1"/>
        <v>0.38000000000465661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60745</v>
      </c>
      <c r="D82" s="1">
        <f>'PR-RAS'!E86</f>
        <v>234887.15</v>
      </c>
      <c r="E82" s="1">
        <v>0</v>
      </c>
      <c r="F82" s="1">
        <v>0</v>
      </c>
      <c r="G82" s="2">
        <f t="shared" si="0"/>
        <v>42972.063300000002</v>
      </c>
      <c r="H82" s="2">
        <f t="shared" si="1"/>
        <v>0.14999999999417923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1721154</v>
      </c>
      <c r="D87" s="1">
        <f>'PR-RAS'!E91</f>
        <v>2170149.0599999996</v>
      </c>
      <c r="E87" s="1">
        <v>0</v>
      </c>
      <c r="F87" s="1">
        <v>0</v>
      </c>
      <c r="G87" s="2">
        <f t="shared" si="0"/>
        <v>521284.88231999986</v>
      </c>
      <c r="H87" s="2">
        <f t="shared" si="1"/>
        <v>5.9999999590218067E-2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1133638</v>
      </c>
      <c r="D88" s="1">
        <f>'PR-RAS'!E92</f>
        <v>1522637.39</v>
      </c>
      <c r="E88" s="1">
        <v>0</v>
      </c>
      <c r="F88" s="1">
        <v>0</v>
      </c>
      <c r="G88" s="2">
        <f t="shared" si="0"/>
        <v>363565.41185999993</v>
      </c>
      <c r="H88" s="2">
        <f t="shared" si="1"/>
        <v>0.38999999989755452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561317</v>
      </c>
      <c r="D89" s="1">
        <f>'PR-RAS'!E93</f>
        <v>617193.35</v>
      </c>
      <c r="E89" s="1">
        <v>0</v>
      </c>
      <c r="F89" s="1">
        <v>0</v>
      </c>
      <c r="G89" s="2">
        <f t="shared" si="0"/>
        <v>158021.92559999999</v>
      </c>
      <c r="H89" s="2">
        <f t="shared" si="1"/>
        <v>0.34999999997671694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26199</v>
      </c>
      <c r="D90" s="1">
        <f>'PR-RAS'!E94</f>
        <v>30318.32</v>
      </c>
      <c r="E90" s="1">
        <v>0</v>
      </c>
      <c r="F90" s="1">
        <v>0</v>
      </c>
      <c r="G90" s="2">
        <f t="shared" si="0"/>
        <v>7728.3719599999995</v>
      </c>
      <c r="H90" s="2">
        <f t="shared" si="1"/>
        <v>0.31999999999970896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21978849</v>
      </c>
      <c r="D102" s="1">
        <f>'PR-RAS'!E106</f>
        <v>27098680.050000001</v>
      </c>
      <c r="E102" s="1">
        <v>0</v>
      </c>
      <c r="F102" s="1">
        <v>0</v>
      </c>
      <c r="G102" s="2">
        <f t="shared" si="0"/>
        <v>7693797.1190999998</v>
      </c>
      <c r="H102" s="2">
        <f t="shared" si="1"/>
        <v>5.000000074505806E-2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1092098</v>
      </c>
      <c r="D103" s="1">
        <f>'PR-RAS'!E107</f>
        <v>1713553.46</v>
      </c>
      <c r="E103" s="1">
        <v>0</v>
      </c>
      <c r="F103" s="1">
        <v>0</v>
      </c>
      <c r="G103" s="2">
        <f t="shared" si="0"/>
        <v>460958.90183999995</v>
      </c>
      <c r="H103" s="2">
        <f t="shared" si="1"/>
        <v>0.4599999999627471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98330</v>
      </c>
      <c r="D106" s="1">
        <f>'PR-RAS'!E110</f>
        <v>59645.42</v>
      </c>
      <c r="E106" s="1">
        <v>0</v>
      </c>
      <c r="F106" s="1">
        <v>0</v>
      </c>
      <c r="G106" s="2">
        <f t="shared" si="0"/>
        <v>22850.188200000001</v>
      </c>
      <c r="H106" s="2">
        <f t="shared" si="1"/>
        <v>0.41999999999825377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993768</v>
      </c>
      <c r="D107" s="1">
        <f>'PR-RAS'!E111</f>
        <v>1653908.04</v>
      </c>
      <c r="E107" s="1">
        <v>0</v>
      </c>
      <c r="F107" s="1">
        <v>0</v>
      </c>
      <c r="G107" s="2">
        <f t="shared" si="0"/>
        <v>455967.91248</v>
      </c>
      <c r="H107" s="2">
        <f t="shared" si="1"/>
        <v>4.0000000037252903E-2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97283</v>
      </c>
      <c r="D108" s="1">
        <f>'PR-RAS'!E112</f>
        <v>158049</v>
      </c>
      <c r="E108" s="1">
        <v>0</v>
      </c>
      <c r="F108" s="1">
        <v>0</v>
      </c>
      <c r="G108" s="2">
        <f t="shared" si="0"/>
        <v>44231.767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52732</v>
      </c>
      <c r="D110" s="1">
        <f>'PR-RAS'!E114</f>
        <v>54223.519999999997</v>
      </c>
      <c r="E110" s="1">
        <v>0</v>
      </c>
      <c r="F110" s="1">
        <v>0</v>
      </c>
      <c r="G110" s="2">
        <f t="shared" si="0"/>
        <v>17568.515359999998</v>
      </c>
      <c r="H110" s="2">
        <f t="shared" si="1"/>
        <v>0.48000000000320142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44551</v>
      </c>
      <c r="D113" s="1">
        <f>'PR-RAS'!E117</f>
        <v>103825.48</v>
      </c>
      <c r="E113" s="1">
        <v>0</v>
      </c>
      <c r="F113" s="1">
        <v>0</v>
      </c>
      <c r="G113" s="2">
        <f t="shared" si="0"/>
        <v>28246.61952</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20789468</v>
      </c>
      <c r="D116" s="1">
        <f>'PR-RAS'!E120</f>
        <v>25227077.59</v>
      </c>
      <c r="E116" s="1">
        <v>0</v>
      </c>
      <c r="F116" s="1">
        <v>0</v>
      </c>
      <c r="G116" s="2">
        <f t="shared" si="0"/>
        <v>8193016.6657000016</v>
      </c>
      <c r="H116" s="2">
        <f t="shared" si="1"/>
        <v>0.41000000014901161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9262236</v>
      </c>
      <c r="D117" s="1">
        <f>'PR-RAS'!E121</f>
        <v>12797673.41</v>
      </c>
      <c r="E117" s="1">
        <v>0</v>
      </c>
      <c r="F117" s="1">
        <v>0</v>
      </c>
      <c r="G117" s="2">
        <f t="shared" si="0"/>
        <v>4043479.6071200003</v>
      </c>
      <c r="H117" s="2">
        <f t="shared" si="1"/>
        <v>0.41000000014901161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11527232</v>
      </c>
      <c r="D118" s="1">
        <f>'PR-RAS'!E122</f>
        <v>12429404.18</v>
      </c>
      <c r="E118" s="1">
        <v>0</v>
      </c>
      <c r="F118" s="1">
        <v>0</v>
      </c>
      <c r="G118" s="2">
        <f t="shared" si="0"/>
        <v>4257166.72212</v>
      </c>
      <c r="H118" s="2">
        <f t="shared" si="1"/>
        <v>0.17999999970197678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374342</v>
      </c>
      <c r="D120" s="1">
        <f>'PR-RAS'!E124</f>
        <v>495203.28</v>
      </c>
      <c r="E120" s="1">
        <v>0</v>
      </c>
      <c r="F120" s="1">
        <v>0</v>
      </c>
      <c r="G120" s="2">
        <f t="shared" si="0"/>
        <v>162405.07863999999</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374342</v>
      </c>
      <c r="D121" s="1">
        <f>'PR-RAS'!E125</f>
        <v>495203.28</v>
      </c>
      <c r="E121" s="1">
        <v>0</v>
      </c>
      <c r="F121" s="1">
        <v>0</v>
      </c>
      <c r="G121" s="2">
        <f t="shared" si="0"/>
        <v>163769.8272</v>
      </c>
      <c r="H121" s="2">
        <f t="shared" si="1"/>
        <v>0.28000000002793968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374342</v>
      </c>
      <c r="D123" s="1">
        <f>'PR-RAS'!E127</f>
        <v>495203.28</v>
      </c>
      <c r="E123" s="1">
        <v>0</v>
      </c>
      <c r="F123" s="1">
        <v>0</v>
      </c>
      <c r="G123" s="2">
        <f t="shared" si="0"/>
        <v>166499.32432000001</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2547846</v>
      </c>
      <c r="D135" s="1">
        <f>'PR-RAS'!E139</f>
        <v>2428944.2000000002</v>
      </c>
      <c r="E135" s="1">
        <v>0</v>
      </c>
      <c r="F135" s="1">
        <v>0</v>
      </c>
      <c r="G135" s="2">
        <f t="shared" si="0"/>
        <v>992368.40960000013</v>
      </c>
      <c r="H135" s="2">
        <f t="shared" si="1"/>
        <v>0.20000000018626451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109563</v>
      </c>
      <c r="D136" s="1">
        <f>'PR-RAS'!E140</f>
        <v>223245.83</v>
      </c>
      <c r="E136" s="1">
        <v>0</v>
      </c>
      <c r="F136" s="1">
        <v>0</v>
      </c>
      <c r="G136" s="2">
        <f t="shared" si="0"/>
        <v>75067.379099999991</v>
      </c>
      <c r="H136" s="2">
        <f t="shared" si="1"/>
        <v>0.17000000001280569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109563</v>
      </c>
      <c r="D145" s="1">
        <f>'PR-RAS'!E149</f>
        <v>223245.83</v>
      </c>
      <c r="E145" s="1">
        <v>0</v>
      </c>
      <c r="F145" s="1">
        <v>0</v>
      </c>
      <c r="G145" s="2">
        <f t="shared" si="0"/>
        <v>80071.871039999984</v>
      </c>
      <c r="H145" s="2">
        <f t="shared" si="1"/>
        <v>0.17000000001280569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2438283</v>
      </c>
      <c r="D146" s="1">
        <f>'PR-RAS'!E150</f>
        <v>2205698.37</v>
      </c>
      <c r="E146" s="1">
        <v>0</v>
      </c>
      <c r="F146" s="1">
        <v>0</v>
      </c>
      <c r="G146" s="2">
        <f t="shared" si="0"/>
        <v>993203.56229999999</v>
      </c>
      <c r="H146" s="2">
        <f t="shared" si="1"/>
        <v>0.37000000011175871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47140735</v>
      </c>
      <c r="D147" s="1">
        <f>'PR-RAS'!E151</f>
        <v>53569494.670000002</v>
      </c>
      <c r="E147" s="1">
        <v>0</v>
      </c>
      <c r="F147" s="1">
        <v>0</v>
      </c>
      <c r="G147" s="2">
        <f t="shared" si="0"/>
        <v>22524839.75364</v>
      </c>
      <c r="H147" s="2">
        <f t="shared" si="1"/>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6518713</v>
      </c>
      <c r="D148" s="1">
        <f>'PR-RAS'!E152</f>
        <v>6445349.5500000007</v>
      </c>
      <c r="E148" s="1">
        <v>0</v>
      </c>
      <c r="F148" s="1">
        <v>0</v>
      </c>
      <c r="G148" s="2">
        <f t="shared" si="0"/>
        <v>2853183.5787</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5463265</v>
      </c>
      <c r="D149" s="1">
        <f>'PR-RAS'!E153</f>
        <v>5304284.45</v>
      </c>
      <c r="E149" s="1">
        <v>0</v>
      </c>
      <c r="F149" s="1">
        <v>0</v>
      </c>
      <c r="G149" s="2">
        <f t="shared" si="0"/>
        <v>2378631.4172</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5463265</v>
      </c>
      <c r="D150" s="1">
        <f>'PR-RAS'!E154</f>
        <v>5304284.45</v>
      </c>
      <c r="E150" s="1">
        <v>0</v>
      </c>
      <c r="F150" s="1">
        <v>0</v>
      </c>
      <c r="G150" s="2">
        <f t="shared" si="0"/>
        <v>2394703.2511</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283384</v>
      </c>
      <c r="D154" s="1">
        <f>'PR-RAS'!E158</f>
        <v>334004.69</v>
      </c>
      <c r="E154" s="1">
        <v>0</v>
      </c>
      <c r="F154" s="1">
        <v>0</v>
      </c>
      <c r="G154" s="2">
        <f t="shared" si="0"/>
        <v>145563.18713999999</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772064</v>
      </c>
      <c r="D155" s="1">
        <f>'PR-RAS'!E159</f>
        <v>807060.41</v>
      </c>
      <c r="E155" s="1">
        <v>0</v>
      </c>
      <c r="F155" s="1">
        <v>0</v>
      </c>
      <c r="G155" s="2">
        <f t="shared" si="0"/>
        <v>367472.46228000004</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772064</v>
      </c>
      <c r="D157" s="1">
        <f>'PR-RAS'!E161</f>
        <v>807060.41</v>
      </c>
      <c r="E157" s="1">
        <v>0</v>
      </c>
      <c r="F157" s="1">
        <v>0</v>
      </c>
      <c r="G157" s="2">
        <f t="shared" si="0"/>
        <v>372244.83192000003</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20798592</v>
      </c>
      <c r="D159" s="1">
        <f>'PR-RAS'!E163</f>
        <v>23923263.27</v>
      </c>
      <c r="E159" s="1">
        <v>0</v>
      </c>
      <c r="F159" s="1">
        <v>0</v>
      </c>
      <c r="G159" s="2">
        <f t="shared" si="0"/>
        <v>10845928.729319999</v>
      </c>
      <c r="H159" s="2">
        <f t="shared" si="1"/>
        <v>0.26999999955296516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108237</v>
      </c>
      <c r="D160" s="1">
        <f>'PR-RAS'!E164</f>
        <v>174340.88999999998</v>
      </c>
      <c r="E160" s="1">
        <v>0</v>
      </c>
      <c r="F160" s="1">
        <v>0</v>
      </c>
      <c r="G160" s="2">
        <f t="shared" si="0"/>
        <v>72650.086020000002</v>
      </c>
      <c r="H160" s="2">
        <f t="shared" si="1"/>
        <v>0.11000000001513399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20011</v>
      </c>
      <c r="D161" s="1">
        <f>'PR-RAS'!E165</f>
        <v>18924.2</v>
      </c>
      <c r="E161" s="1">
        <v>0</v>
      </c>
      <c r="F161" s="1">
        <v>0</v>
      </c>
      <c r="G161" s="2">
        <f t="shared" si="0"/>
        <v>9257.5040000000008</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46549</v>
      </c>
      <c r="D162" s="1">
        <f>'PR-RAS'!E166</f>
        <v>61977.39</v>
      </c>
      <c r="E162" s="1">
        <v>0</v>
      </c>
      <c r="F162" s="1">
        <v>0</v>
      </c>
      <c r="G162" s="2">
        <f t="shared" si="0"/>
        <v>27451.10858</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38492</v>
      </c>
      <c r="D163" s="1">
        <f>'PR-RAS'!E167</f>
        <v>88487.5</v>
      </c>
      <c r="E163" s="1">
        <v>0</v>
      </c>
      <c r="F163" s="1">
        <v>0</v>
      </c>
      <c r="G163" s="2">
        <f t="shared" si="0"/>
        <v>34905.654000000002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3185</v>
      </c>
      <c r="D164" s="1">
        <f>'PR-RAS'!E168</f>
        <v>4951.8</v>
      </c>
      <c r="E164" s="1">
        <v>0</v>
      </c>
      <c r="F164" s="1">
        <v>0</v>
      </c>
      <c r="G164" s="2">
        <f t="shared" si="0"/>
        <v>2133.4418000000001</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1684492</v>
      </c>
      <c r="D165" s="1">
        <f>'PR-RAS'!E169</f>
        <v>2152491.04</v>
      </c>
      <c r="E165" s="1">
        <v>0</v>
      </c>
      <c r="F165" s="1">
        <v>0</v>
      </c>
      <c r="G165" s="2">
        <f t="shared" si="0"/>
        <v>982273.74912000005</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145126</v>
      </c>
      <c r="D166" s="1">
        <f>'PR-RAS'!E170</f>
        <v>102052.39</v>
      </c>
      <c r="E166" s="1">
        <v>0</v>
      </c>
      <c r="F166" s="1">
        <v>0</v>
      </c>
      <c r="G166" s="2">
        <f t="shared" si="0"/>
        <v>57623.078700000005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1491937</v>
      </c>
      <c r="D168" s="1">
        <f>'PR-RAS'!E172</f>
        <v>2025233.02</v>
      </c>
      <c r="E168" s="1">
        <v>0</v>
      </c>
      <c r="F168" s="1">
        <v>0</v>
      </c>
      <c r="G168" s="2">
        <f t="shared" si="0"/>
        <v>925581.30768000009</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21206</v>
      </c>
      <c r="D169" s="1">
        <f>'PR-RAS'!E173</f>
        <v>15617.23</v>
      </c>
      <c r="E169" s="1">
        <v>0</v>
      </c>
      <c r="F169" s="1">
        <v>0</v>
      </c>
      <c r="G169" s="2">
        <f t="shared" si="0"/>
        <v>8809.9972799999996</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3537</v>
      </c>
      <c r="D170" s="1">
        <f>'PR-RAS'!E174</f>
        <v>9588.4</v>
      </c>
      <c r="E170" s="1">
        <v>0</v>
      </c>
      <c r="F170" s="1">
        <v>0</v>
      </c>
      <c r="G170" s="2">
        <f t="shared" si="0"/>
        <v>3838.6322</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22686</v>
      </c>
      <c r="D172" s="1">
        <f>'PR-RAS'!E176</f>
        <v>0</v>
      </c>
      <c r="E172" s="1">
        <v>0</v>
      </c>
      <c r="F172" s="1">
        <v>0</v>
      </c>
      <c r="G172" s="2">
        <f t="shared" si="0"/>
        <v>3879.3060000000005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16199095</v>
      </c>
      <c r="D173" s="1">
        <f>'PR-RAS'!E177</f>
        <v>20615906.949999999</v>
      </c>
      <c r="E173" s="1">
        <v>0</v>
      </c>
      <c r="F173" s="1">
        <v>0</v>
      </c>
      <c r="G173" s="2">
        <f t="shared" si="0"/>
        <v>9878116.3307999987</v>
      </c>
      <c r="H173" s="2">
        <f t="shared" si="1"/>
        <v>5.000000074505806E-2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412479</v>
      </c>
      <c r="D174" s="1">
        <f>'PR-RAS'!E178</f>
        <v>458567.95</v>
      </c>
      <c r="E174" s="1">
        <v>0</v>
      </c>
      <c r="F174" s="1">
        <v>0</v>
      </c>
      <c r="G174" s="2">
        <f t="shared" si="0"/>
        <v>230023.37769999995</v>
      </c>
      <c r="H174" s="2">
        <f t="shared" si="1"/>
        <v>4.9999999988358468E-2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2914251</v>
      </c>
      <c r="D175" s="1">
        <f>'PR-RAS'!E179</f>
        <v>7772219.9800000004</v>
      </c>
      <c r="E175" s="1">
        <v>0</v>
      </c>
      <c r="F175" s="1">
        <v>0</v>
      </c>
      <c r="G175" s="2">
        <f t="shared" si="0"/>
        <v>3211812.2270399998</v>
      </c>
      <c r="H175" s="2">
        <f t="shared" si="1"/>
        <v>1.9999999552965164E-2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249056</v>
      </c>
      <c r="D176" s="1">
        <f>'PR-RAS'!E180</f>
        <v>333850.02</v>
      </c>
      <c r="E176" s="1">
        <v>0</v>
      </c>
      <c r="F176" s="1">
        <v>0</v>
      </c>
      <c r="G176" s="2">
        <f t="shared" si="0"/>
        <v>160432.307</v>
      </c>
      <c r="H176" s="2">
        <f t="shared" si="1"/>
        <v>2.0000000018626451E-2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7194161</v>
      </c>
      <c r="D177" s="1">
        <f>'PR-RAS'!E181</f>
        <v>6949563.8899999997</v>
      </c>
      <c r="E177" s="1">
        <v>0</v>
      </c>
      <c r="F177" s="1">
        <v>0</v>
      </c>
      <c r="G177" s="2">
        <f t="shared" si="0"/>
        <v>3712418.82528</v>
      </c>
      <c r="H177" s="2">
        <f t="shared" si="1"/>
        <v>0.11000000033527613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44275</v>
      </c>
      <c r="D178" s="1">
        <f>'PR-RAS'!E182</f>
        <v>26125</v>
      </c>
      <c r="E178" s="1">
        <v>0</v>
      </c>
      <c r="F178" s="1">
        <v>0</v>
      </c>
      <c r="G178" s="2">
        <f t="shared" si="0"/>
        <v>17084.924999999999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67905</v>
      </c>
      <c r="D179" s="1">
        <f>'PR-RAS'!E183</f>
        <v>0</v>
      </c>
      <c r="E179" s="1">
        <v>0</v>
      </c>
      <c r="F179" s="1">
        <v>0</v>
      </c>
      <c r="G179" s="2">
        <f t="shared" si="0"/>
        <v>12087.09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1047378</v>
      </c>
      <c r="D180" s="1">
        <f>'PR-RAS'!E184</f>
        <v>1514870.18</v>
      </c>
      <c r="E180" s="1">
        <v>0</v>
      </c>
      <c r="F180" s="1">
        <v>0</v>
      </c>
      <c r="G180" s="2">
        <f t="shared" si="0"/>
        <v>729804.18643999996</v>
      </c>
      <c r="H180" s="2">
        <f t="shared" si="1"/>
        <v>0.17999999993480742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203416</v>
      </c>
      <c r="D181" s="1">
        <f>'PR-RAS'!E185</f>
        <v>273453.14</v>
      </c>
      <c r="E181" s="1">
        <v>0</v>
      </c>
      <c r="F181" s="1">
        <v>0</v>
      </c>
      <c r="G181" s="2">
        <f t="shared" si="0"/>
        <v>135058.0104</v>
      </c>
      <c r="H181" s="2">
        <f t="shared" si="1"/>
        <v>0.14000000001396984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4066174</v>
      </c>
      <c r="D182" s="1">
        <f>'PR-RAS'!E186</f>
        <v>3287256.79</v>
      </c>
      <c r="E182" s="1">
        <v>0</v>
      </c>
      <c r="F182" s="1">
        <v>0</v>
      </c>
      <c r="G182" s="2">
        <f t="shared" si="0"/>
        <v>1925964.4519799999</v>
      </c>
      <c r="H182" s="2">
        <f t="shared" si="1"/>
        <v>0.2099999999627471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39830</v>
      </c>
      <c r="D183" s="1">
        <f>'PR-RAS'!E187</f>
        <v>110591.05</v>
      </c>
      <c r="E183" s="1">
        <v>0</v>
      </c>
      <c r="F183" s="1">
        <v>0</v>
      </c>
      <c r="G183" s="2">
        <f t="shared" si="0"/>
        <v>47504.2022</v>
      </c>
      <c r="H183" s="2">
        <f t="shared" si="1"/>
        <v>5.0000000002910383E-2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2766938</v>
      </c>
      <c r="D184" s="1">
        <f>'PR-RAS'!E188</f>
        <v>869933.34</v>
      </c>
      <c r="E184" s="1">
        <v>0</v>
      </c>
      <c r="F184" s="1">
        <v>0</v>
      </c>
      <c r="G184" s="2">
        <f t="shared" si="0"/>
        <v>824745.25643999991</v>
      </c>
      <c r="H184" s="2">
        <f t="shared" si="1"/>
        <v>0.33999999996740371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410842</v>
      </c>
      <c r="D185" s="1">
        <f>'PR-RAS'!E189</f>
        <v>287017.87</v>
      </c>
      <c r="E185" s="1">
        <v>0</v>
      </c>
      <c r="F185" s="1">
        <v>0</v>
      </c>
      <c r="G185" s="2">
        <f t="shared" si="0"/>
        <v>181217.50415999998</v>
      </c>
      <c r="H185" s="2">
        <f t="shared" si="1"/>
        <v>0.13000000000465661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144372</v>
      </c>
      <c r="D186" s="1">
        <f>'PR-RAS'!E190</f>
        <v>142145.62</v>
      </c>
      <c r="E186" s="1">
        <v>0</v>
      </c>
      <c r="F186" s="1">
        <v>0</v>
      </c>
      <c r="G186" s="2">
        <f t="shared" si="0"/>
        <v>79302.699399999998</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109125</v>
      </c>
      <c r="D187" s="1">
        <f>'PR-RAS'!E191</f>
        <v>142913.24</v>
      </c>
      <c r="E187" s="1">
        <v>0</v>
      </c>
      <c r="F187" s="1">
        <v>0</v>
      </c>
      <c r="G187" s="2">
        <f t="shared" si="0"/>
        <v>73460.975279999999</v>
      </c>
      <c r="H187" s="2">
        <f t="shared" si="1"/>
        <v>0.23999999999068677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71869.919999999998</v>
      </c>
      <c r="E188" s="1">
        <v>0</v>
      </c>
      <c r="F188" s="1">
        <v>0</v>
      </c>
      <c r="G188" s="2">
        <f t="shared" si="0"/>
        <v>26879.35008</v>
      </c>
      <c r="H188" s="2">
        <f t="shared" si="1"/>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38994.57</v>
      </c>
      <c r="E189" s="1">
        <v>0</v>
      </c>
      <c r="F189" s="1">
        <v>0</v>
      </c>
      <c r="G189" s="2">
        <f t="shared" si="0"/>
        <v>14661.95832</v>
      </c>
      <c r="H189" s="2">
        <f t="shared" si="1"/>
        <v>0.43000000000029104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9690</v>
      </c>
      <c r="E190" s="1">
        <v>0</v>
      </c>
      <c r="F190" s="1">
        <v>0</v>
      </c>
      <c r="G190" s="2">
        <f t="shared" si="0"/>
        <v>3662.82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2102599</v>
      </c>
      <c r="D191" s="1">
        <f>'PR-RAS'!E195</f>
        <v>177302.12</v>
      </c>
      <c r="E191" s="1">
        <v>0</v>
      </c>
      <c r="F191" s="1">
        <v>0</v>
      </c>
      <c r="G191" s="2">
        <f t="shared" si="0"/>
        <v>466868.61560000002</v>
      </c>
      <c r="H191" s="2">
        <f t="shared" si="1"/>
        <v>0.11999999999534339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379079</v>
      </c>
      <c r="D192" s="1">
        <f>'PR-RAS'!E196</f>
        <v>792657.81</v>
      </c>
      <c r="E192" s="1">
        <v>0</v>
      </c>
      <c r="F192" s="1">
        <v>0</v>
      </c>
      <c r="G192" s="2">
        <f t="shared" si="0"/>
        <v>375199.37242000003</v>
      </c>
      <c r="H192" s="2">
        <f t="shared" si="1"/>
        <v>0.18999999994412065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317786</v>
      </c>
      <c r="D198" s="1">
        <f>'PR-RAS'!E202</f>
        <v>287683.28000000003</v>
      </c>
      <c r="E198" s="1">
        <v>0</v>
      </c>
      <c r="F198" s="1">
        <v>0</v>
      </c>
      <c r="G198" s="2">
        <f t="shared" si="0"/>
        <v>175951.05432000002</v>
      </c>
      <c r="H198" s="2">
        <f t="shared" si="1"/>
        <v>0.28000000002793968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317786</v>
      </c>
      <c r="D201" s="1">
        <f>'PR-RAS'!E205</f>
        <v>287683.28000000003</v>
      </c>
      <c r="E201" s="1">
        <v>0</v>
      </c>
      <c r="F201" s="1">
        <v>0</v>
      </c>
      <c r="G201" s="2">
        <f t="shared" si="0"/>
        <v>178630.51200000002</v>
      </c>
      <c r="H201" s="2">
        <f t="shared" si="1"/>
        <v>0.28000000002793968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61293</v>
      </c>
      <c r="D206" s="1">
        <f>'PR-RAS'!E210</f>
        <v>504974.52999999997</v>
      </c>
      <c r="E206" s="1">
        <v>0</v>
      </c>
      <c r="F206" s="1">
        <v>0</v>
      </c>
      <c r="G206" s="2">
        <f t="shared" si="0"/>
        <v>219604.62229999999</v>
      </c>
      <c r="H206" s="2">
        <f t="shared" si="1"/>
        <v>0.47000000003026798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61293</v>
      </c>
      <c r="D207" s="1">
        <f>'PR-RAS'!E211</f>
        <v>95027.74</v>
      </c>
      <c r="E207" s="1">
        <v>0</v>
      </c>
      <c r="F207" s="1">
        <v>0</v>
      </c>
      <c r="G207" s="2">
        <f t="shared" si="0"/>
        <v>51777.78688</v>
      </c>
      <c r="H207" s="2">
        <f t="shared" si="1"/>
        <v>0.25999999999476131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3395.81</v>
      </c>
      <c r="E209" s="1">
        <v>0</v>
      </c>
      <c r="F209" s="1">
        <v>0</v>
      </c>
      <c r="G209" s="2">
        <f t="shared" si="0"/>
        <v>1412.6569599999998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406550.98</v>
      </c>
      <c r="E210" s="1">
        <v>0</v>
      </c>
      <c r="F210" s="1">
        <v>0</v>
      </c>
      <c r="G210" s="2">
        <f t="shared" si="0"/>
        <v>169938.30963999999</v>
      </c>
      <c r="H210" s="2">
        <f t="shared" si="1"/>
        <v>2.0000000018626451E-2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579185</v>
      </c>
      <c r="D211" s="1">
        <f>'PR-RAS'!E215</f>
        <v>276588.51</v>
      </c>
      <c r="E211" s="1">
        <v>0</v>
      </c>
      <c r="F211" s="1">
        <v>0</v>
      </c>
      <c r="G211" s="2">
        <f t="shared" si="0"/>
        <v>237796.02419999999</v>
      </c>
      <c r="H211" s="2">
        <f t="shared" si="1"/>
        <v>0.48999999999068677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579185</v>
      </c>
      <c r="D215" s="1">
        <f>'PR-RAS'!E219</f>
        <v>276588.51</v>
      </c>
      <c r="E215" s="1">
        <v>0</v>
      </c>
      <c r="F215" s="1">
        <v>0</v>
      </c>
      <c r="G215" s="2">
        <f t="shared" si="0"/>
        <v>242325.47227999999</v>
      </c>
      <c r="H215" s="2">
        <f t="shared" si="1"/>
        <v>0.48999999999068677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102798</v>
      </c>
      <c r="D217" s="1">
        <f>'PR-RAS'!E221</f>
        <v>0</v>
      </c>
      <c r="E217" s="1">
        <v>0</v>
      </c>
      <c r="F217" s="1">
        <v>0</v>
      </c>
      <c r="G217" s="2">
        <f t="shared" si="0"/>
        <v>22204.367999999999</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476387</v>
      </c>
      <c r="D218" s="1">
        <f>'PR-RAS'!E222</f>
        <v>276588.51</v>
      </c>
      <c r="E218" s="1">
        <v>0</v>
      </c>
      <c r="F218" s="1">
        <v>0</v>
      </c>
      <c r="G218" s="2">
        <f t="shared" si="0"/>
        <v>223415.39233999999</v>
      </c>
      <c r="H218" s="2">
        <f t="shared" si="1"/>
        <v>0.48999999999068677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11797957</v>
      </c>
      <c r="D220" s="1">
        <f>'PR-RAS'!E224</f>
        <v>13965893.040000001</v>
      </c>
      <c r="E220" s="1">
        <v>0</v>
      </c>
      <c r="F220" s="1">
        <v>0</v>
      </c>
      <c r="G220" s="2">
        <f t="shared" si="0"/>
        <v>8700813.7345199995</v>
      </c>
      <c r="H220" s="2">
        <f t="shared" si="1"/>
        <v>4.0000000968575478E-2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389854</v>
      </c>
      <c r="D227" s="1">
        <f>'PR-RAS'!E231</f>
        <v>976025.92</v>
      </c>
      <c r="E227" s="1">
        <v>0</v>
      </c>
      <c r="F227" s="1">
        <v>0</v>
      </c>
      <c r="G227" s="2">
        <f t="shared" si="0"/>
        <v>529270.71984000003</v>
      </c>
      <c r="H227" s="2">
        <f t="shared" si="1"/>
        <v>7.9999999958090484E-2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389854</v>
      </c>
      <c r="D228" s="1">
        <f>'PR-RAS'!E232</f>
        <v>421837.53</v>
      </c>
      <c r="E228" s="1">
        <v>0</v>
      </c>
      <c r="F228" s="1">
        <v>0</v>
      </c>
      <c r="G228" s="2">
        <f t="shared" si="0"/>
        <v>280011.09662000003</v>
      </c>
      <c r="H228" s="2">
        <f t="shared" si="1"/>
        <v>0.46999999997206032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554188.39</v>
      </c>
      <c r="E229" s="1">
        <v>0</v>
      </c>
      <c r="F229" s="1">
        <v>0</v>
      </c>
      <c r="G229" s="2">
        <f t="shared" si="0"/>
        <v>252709.90584000002</v>
      </c>
      <c r="H229" s="2">
        <f t="shared" si="1"/>
        <v>0.39000000001396984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17774</v>
      </c>
      <c r="D232" s="1">
        <f>'PR-RAS'!E236</f>
        <v>5000</v>
      </c>
      <c r="E232" s="1">
        <v>0</v>
      </c>
      <c r="F232" s="1">
        <v>0</v>
      </c>
      <c r="G232" s="2">
        <f t="shared" si="0"/>
        <v>6415.7939999999999</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17774</v>
      </c>
      <c r="D233" s="1">
        <f>'PR-RAS'!E237</f>
        <v>5000</v>
      </c>
      <c r="E233" s="1">
        <v>0</v>
      </c>
      <c r="F233" s="1">
        <v>0</v>
      </c>
      <c r="G233" s="2">
        <f t="shared" si="0"/>
        <v>6443.5680000000002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11390329</v>
      </c>
      <c r="D236" s="1">
        <f>'PR-RAS'!E240</f>
        <v>12984867.120000001</v>
      </c>
      <c r="E236" s="1">
        <v>0</v>
      </c>
      <c r="F236" s="1">
        <v>0</v>
      </c>
      <c r="G236" s="2">
        <f t="shared" si="0"/>
        <v>8779614.8614000008</v>
      </c>
      <c r="H236" s="2">
        <f t="shared" si="1"/>
        <v>0.12000000104308128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10982432</v>
      </c>
      <c r="D237" s="1">
        <f>'PR-RAS'!E241</f>
        <v>12460817.800000001</v>
      </c>
      <c r="E237" s="1">
        <v>0</v>
      </c>
      <c r="F237" s="1">
        <v>0</v>
      </c>
      <c r="G237" s="2">
        <f t="shared" si="0"/>
        <v>8473359.9536000006</v>
      </c>
      <c r="H237" s="2">
        <f t="shared" si="1"/>
        <v>0.19999999925494194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77852</v>
      </c>
      <c r="D238" s="1">
        <f>'PR-RAS'!E242</f>
        <v>72370.39</v>
      </c>
      <c r="E238" s="1">
        <v>0</v>
      </c>
      <c r="F238" s="1">
        <v>0</v>
      </c>
      <c r="G238" s="2">
        <f t="shared" si="0"/>
        <v>52754.488859999998</v>
      </c>
      <c r="H238" s="2">
        <f t="shared" si="1"/>
        <v>0.38999999999941792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330045</v>
      </c>
      <c r="D239" s="1">
        <f>'PR-RAS'!E243</f>
        <v>451678.93</v>
      </c>
      <c r="E239" s="1">
        <v>0</v>
      </c>
      <c r="F239" s="1">
        <v>0</v>
      </c>
      <c r="G239" s="2">
        <f t="shared" si="0"/>
        <v>293549.88067999994</v>
      </c>
      <c r="H239" s="2">
        <f t="shared" si="1"/>
        <v>7.0000000006984919E-2</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1823166</v>
      </c>
      <c r="D248" s="1">
        <f>'PR-RAS'!E252</f>
        <v>2060197.11</v>
      </c>
      <c r="E248" s="1">
        <v>0</v>
      </c>
      <c r="F248" s="1">
        <v>0</v>
      </c>
      <c r="G248" s="2">
        <f t="shared" si="0"/>
        <v>1468059.3743400001</v>
      </c>
      <c r="H248" s="2">
        <f t="shared" si="1"/>
        <v>0.11000000010244548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1823166</v>
      </c>
      <c r="D255" s="1">
        <f>'PR-RAS'!E259</f>
        <v>2060197.11</v>
      </c>
      <c r="E255" s="1">
        <v>0</v>
      </c>
      <c r="F255" s="1">
        <v>0</v>
      </c>
      <c r="G255" s="2">
        <f t="shared" si="0"/>
        <v>1509664.2958800001</v>
      </c>
      <c r="H255" s="2">
        <f t="shared" si="1"/>
        <v>0.11000000010244548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1502046</v>
      </c>
      <c r="D256" s="1">
        <f>'PR-RAS'!E260</f>
        <v>1688256.61</v>
      </c>
      <c r="E256" s="1">
        <v>0</v>
      </c>
      <c r="F256" s="1">
        <v>0</v>
      </c>
      <c r="G256" s="2">
        <f t="shared" si="0"/>
        <v>1244032.6011000001</v>
      </c>
      <c r="H256" s="2">
        <f t="shared" si="1"/>
        <v>0.38999999989755452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321120</v>
      </c>
      <c r="D257" s="1">
        <f>'PR-RAS'!E261</f>
        <v>371940.5</v>
      </c>
      <c r="E257" s="1">
        <v>0</v>
      </c>
      <c r="F257" s="1">
        <v>0</v>
      </c>
      <c r="G257" s="2">
        <f t="shared" si="0"/>
        <v>272640.25599999999</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5244043</v>
      </c>
      <c r="D259" s="1">
        <f>'PR-RAS'!E263</f>
        <v>6105545.3799999999</v>
      </c>
      <c r="E259" s="1">
        <v>0</v>
      </c>
      <c r="F259" s="1">
        <v>0</v>
      </c>
      <c r="G259" s="2">
        <f t="shared" si="0"/>
        <v>4503424.5100799995</v>
      </c>
      <c r="H259" s="2">
        <f t="shared" si="1"/>
        <v>0.37999999988824129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5038546</v>
      </c>
      <c r="D260" s="1">
        <f>'PR-RAS'!E264</f>
        <v>5985963.0099999998</v>
      </c>
      <c r="E260" s="1">
        <v>0</v>
      </c>
      <c r="F260" s="1">
        <v>0</v>
      </c>
      <c r="G260" s="2">
        <f t="shared" si="0"/>
        <v>4405712.25318</v>
      </c>
      <c r="H260" s="2">
        <f t="shared" si="1"/>
        <v>9.9999997764825821E-3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4402168</v>
      </c>
      <c r="D261" s="1">
        <f>'PR-RAS'!E265</f>
        <v>4839027.43</v>
      </c>
      <c r="E261" s="1">
        <v>0</v>
      </c>
      <c r="F261" s="1">
        <v>0</v>
      </c>
      <c r="G261" s="2">
        <f t="shared" si="0"/>
        <v>3660857.9435999999</v>
      </c>
      <c r="H261" s="2">
        <f t="shared" si="1"/>
        <v>0.42999999970197678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636378</v>
      </c>
      <c r="D262" s="1">
        <f>'PR-RAS'!E266</f>
        <v>1146935.58</v>
      </c>
      <c r="E262" s="1">
        <v>0</v>
      </c>
      <c r="F262" s="1">
        <v>0</v>
      </c>
      <c r="G262" s="2">
        <f t="shared" si="0"/>
        <v>764795.03076000011</v>
      </c>
      <c r="H262" s="2">
        <f t="shared" si="1"/>
        <v>0.41999999992549419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100000</v>
      </c>
      <c r="D264" s="1">
        <f>'PR-RAS'!E268</f>
        <v>0</v>
      </c>
      <c r="E264" s="1">
        <v>0</v>
      </c>
      <c r="F264" s="1">
        <v>0</v>
      </c>
      <c r="G264" s="2">
        <f t="shared" si="0"/>
        <v>26300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100000</v>
      </c>
      <c r="D265" s="1">
        <f>'PR-RAS'!E269</f>
        <v>0</v>
      </c>
      <c r="E265" s="1">
        <v>0</v>
      </c>
      <c r="F265" s="1">
        <v>0</v>
      </c>
      <c r="G265" s="2">
        <f t="shared" ref="G265:G521" si="8">(B265/1000)*(C265*1+D265*2)</f>
        <v>26400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105497</v>
      </c>
      <c r="D275" s="1">
        <f>'PR-RAS'!E279</f>
        <v>119582.37</v>
      </c>
      <c r="E275" s="1">
        <v>0</v>
      </c>
      <c r="F275" s="1">
        <v>0</v>
      </c>
      <c r="G275" s="2">
        <f t="shared" si="8"/>
        <v>94437.316760000002</v>
      </c>
      <c r="H275" s="2">
        <f t="shared" si="9"/>
        <v>0.36999999999534339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105497</v>
      </c>
      <c r="D276" s="1">
        <f>'PR-RAS'!E280</f>
        <v>119582.37</v>
      </c>
      <c r="E276" s="1">
        <v>0</v>
      </c>
      <c r="F276" s="1">
        <v>0</v>
      </c>
      <c r="G276" s="2">
        <f t="shared" si="8"/>
        <v>94781.978500000012</v>
      </c>
      <c r="H276" s="2">
        <f t="shared" si="9"/>
        <v>0.36999999999534339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47140735</v>
      </c>
      <c r="D285" s="1">
        <f>'PR-RAS'!E289</f>
        <v>53569494.670000002</v>
      </c>
      <c r="E285" s="1">
        <v>0</v>
      </c>
      <c r="F285" s="1">
        <v>0</v>
      </c>
      <c r="G285" s="2">
        <f t="shared" si="8"/>
        <v>43815441.712559998</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20059066</v>
      </c>
      <c r="D286" s="1">
        <f>'PR-RAS'!E290</f>
        <v>27010117.950000003</v>
      </c>
      <c r="E286" s="1">
        <v>0</v>
      </c>
      <c r="F286" s="1">
        <v>0</v>
      </c>
      <c r="G286" s="2">
        <f t="shared" si="8"/>
        <v>21112601.041499998</v>
      </c>
      <c r="H286" s="2">
        <f t="shared" si="9"/>
        <v>4.9999997019767761E-2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24478600</v>
      </c>
      <c r="D288" s="1">
        <f>'PR-RAS'!E292</f>
        <v>21751167.879999999</v>
      </c>
      <c r="E288" s="1">
        <v>0</v>
      </c>
      <c r="F288" s="1">
        <v>0</v>
      </c>
      <c r="G288" s="2">
        <f t="shared" si="8"/>
        <v>19510528.563119996</v>
      </c>
      <c r="H288" s="2">
        <f t="shared" si="9"/>
        <v>0.12000000104308128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12695806</v>
      </c>
      <c r="D290" s="1">
        <f>'PR-RAS'!E294</f>
        <v>10492946.689999999</v>
      </c>
      <c r="E290" s="1">
        <v>0</v>
      </c>
      <c r="F290" s="1">
        <v>0</v>
      </c>
      <c r="G290" s="2">
        <f t="shared" si="8"/>
        <v>9734011.120819997</v>
      </c>
      <c r="H290" s="2">
        <f t="shared" si="9"/>
        <v>0.31000000052154064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21288228</v>
      </c>
      <c r="D345" s="1">
        <f>'PR-RAS'!E350</f>
        <v>12527781.720000001</v>
      </c>
      <c r="E345" s="1">
        <v>0</v>
      </c>
      <c r="F345" s="1">
        <v>0</v>
      </c>
      <c r="G345" s="2">
        <f t="shared" si="8"/>
        <v>15942264.255359998</v>
      </c>
      <c r="H345" s="2">
        <f t="shared" si="9"/>
        <v>0.27999999932944775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669525</v>
      </c>
      <c r="D346" s="1">
        <f>'PR-RAS'!E351</f>
        <v>113205</v>
      </c>
      <c r="E346" s="1">
        <v>0</v>
      </c>
      <c r="F346" s="1">
        <v>0</v>
      </c>
      <c r="G346" s="2">
        <f t="shared" si="8"/>
        <v>309097.57499999995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669525</v>
      </c>
      <c r="D347" s="1">
        <f>'PR-RAS'!E352</f>
        <v>113205</v>
      </c>
      <c r="E347" s="1">
        <v>0</v>
      </c>
      <c r="F347" s="1">
        <v>0</v>
      </c>
      <c r="G347" s="2">
        <f t="shared" si="8"/>
        <v>309993.50999999995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669525</v>
      </c>
      <c r="D348" s="1">
        <f>'PR-RAS'!E353</f>
        <v>113205</v>
      </c>
      <c r="E348" s="1">
        <v>0</v>
      </c>
      <c r="F348" s="1">
        <v>0</v>
      </c>
      <c r="G348" s="2">
        <f t="shared" si="8"/>
        <v>310889.44499999995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14145530</v>
      </c>
      <c r="D358" s="1">
        <f>'PR-RAS'!E363</f>
        <v>11053457.390000001</v>
      </c>
      <c r="E358" s="1">
        <v>0</v>
      </c>
      <c r="F358" s="1">
        <v>0</v>
      </c>
      <c r="G358" s="2">
        <f t="shared" si="8"/>
        <v>12942122.786459999</v>
      </c>
      <c r="H358" s="2">
        <f t="shared" si="9"/>
        <v>0.39000000059604645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13899143</v>
      </c>
      <c r="D359" s="1">
        <f>'PR-RAS'!E364</f>
        <v>10064078.66</v>
      </c>
      <c r="E359" s="1">
        <v>0</v>
      </c>
      <c r="F359" s="1">
        <v>0</v>
      </c>
      <c r="G359" s="2">
        <f t="shared" si="8"/>
        <v>12181773.514559999</v>
      </c>
      <c r="H359" s="2">
        <f t="shared" si="9"/>
        <v>0.33999999985098839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10501351</v>
      </c>
      <c r="D361" s="1">
        <f>'PR-RAS'!E366</f>
        <v>5554745.29</v>
      </c>
      <c r="E361" s="1">
        <v>0</v>
      </c>
      <c r="F361" s="1">
        <v>0</v>
      </c>
      <c r="G361" s="2">
        <f t="shared" si="8"/>
        <v>7779902.968799999</v>
      </c>
      <c r="H361" s="2">
        <f t="shared" si="9"/>
        <v>0.2900000000372529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2418618</v>
      </c>
      <c r="D362" s="1">
        <f>'PR-RAS'!E367</f>
        <v>2401811.67</v>
      </c>
      <c r="E362" s="1">
        <v>0</v>
      </c>
      <c r="F362" s="1">
        <v>0</v>
      </c>
      <c r="G362" s="2">
        <f t="shared" si="8"/>
        <v>2607229.1237399997</v>
      </c>
      <c r="H362" s="2">
        <f t="shared" si="9"/>
        <v>0.33000000007450581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979174</v>
      </c>
      <c r="D363" s="1">
        <f>'PR-RAS'!E368</f>
        <v>2107521.7000000002</v>
      </c>
      <c r="E363" s="1">
        <v>0</v>
      </c>
      <c r="F363" s="1">
        <v>0</v>
      </c>
      <c r="G363" s="2">
        <f t="shared" si="8"/>
        <v>1880306.6988000001</v>
      </c>
      <c r="H363" s="2">
        <f t="shared" si="9"/>
        <v>0.29999999981373549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246387</v>
      </c>
      <c r="D364" s="1">
        <f>'PR-RAS'!E369</f>
        <v>989378.73</v>
      </c>
      <c r="E364" s="1">
        <v>0</v>
      </c>
      <c r="F364" s="1">
        <v>0</v>
      </c>
      <c r="G364" s="2">
        <f t="shared" si="8"/>
        <v>807727.43897999998</v>
      </c>
      <c r="H364" s="2">
        <f t="shared" si="9"/>
        <v>0.27000000001862645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138181</v>
      </c>
      <c r="D365" s="1">
        <f>'PR-RAS'!E370</f>
        <v>102128.73</v>
      </c>
      <c r="E365" s="1">
        <v>0</v>
      </c>
      <c r="F365" s="1">
        <v>0</v>
      </c>
      <c r="G365" s="2">
        <f t="shared" si="8"/>
        <v>124647.59943999998</v>
      </c>
      <c r="H365" s="2">
        <f t="shared" si="9"/>
        <v>0.27000000000407454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108206</v>
      </c>
      <c r="D371" s="1">
        <f>'PR-RAS'!E376</f>
        <v>887250</v>
      </c>
      <c r="E371" s="1">
        <v>0</v>
      </c>
      <c r="F371" s="1">
        <v>0</v>
      </c>
      <c r="G371" s="2">
        <f t="shared" si="8"/>
        <v>696601.22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6473173</v>
      </c>
      <c r="D397" s="1">
        <f>'PR-RAS'!E402</f>
        <v>1361119.33</v>
      </c>
      <c r="E397" s="1">
        <v>0</v>
      </c>
      <c r="F397" s="1">
        <v>0</v>
      </c>
      <c r="G397" s="2">
        <f t="shared" si="8"/>
        <v>3641383.0173600004</v>
      </c>
      <c r="H397" s="2">
        <f t="shared" si="9"/>
        <v>0.33000000007450581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6473173</v>
      </c>
      <c r="D398" s="1">
        <f>'PR-RAS'!E403</f>
        <v>1361119.33</v>
      </c>
      <c r="E398" s="1">
        <v>0</v>
      </c>
      <c r="F398" s="1">
        <v>0</v>
      </c>
      <c r="G398" s="2">
        <f t="shared" si="8"/>
        <v>3650578.4290200002</v>
      </c>
      <c r="H398" s="2">
        <f t="shared" si="9"/>
        <v>0.33000000007450581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21288228</v>
      </c>
      <c r="D403" s="1">
        <f>'PR-RAS'!E408</f>
        <v>12527781.720000001</v>
      </c>
      <c r="E403" s="1">
        <v>0</v>
      </c>
      <c r="F403" s="1">
        <v>0</v>
      </c>
      <c r="G403" s="2">
        <f t="shared" si="8"/>
        <v>18630204.158879999</v>
      </c>
      <c r="H403" s="2">
        <f t="shared" si="9"/>
        <v>0.27999999932944775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67199801</v>
      </c>
      <c r="D407" s="1">
        <f>'PR-RAS'!E412</f>
        <v>80579612.620000005</v>
      </c>
      <c r="E407" s="1">
        <v>0</v>
      </c>
      <c r="F407" s="1">
        <v>0</v>
      </c>
      <c r="G407" s="2">
        <f t="shared" si="8"/>
        <v>92713764.653440014</v>
      </c>
      <c r="H407" s="2">
        <f t="shared" si="9"/>
        <v>0.37999999523162842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68428963</v>
      </c>
      <c r="D408" s="1">
        <f>'PR-RAS'!E413</f>
        <v>66097276.390000001</v>
      </c>
      <c r="E408" s="1">
        <v>0</v>
      </c>
      <c r="F408" s="1">
        <v>0</v>
      </c>
      <c r="G408" s="2">
        <f t="shared" si="8"/>
        <v>81653770.92245999</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14482336.230000004</v>
      </c>
      <c r="E409" s="1">
        <v>0</v>
      </c>
      <c r="F409" s="1">
        <v>0</v>
      </c>
      <c r="G409" s="2">
        <f t="shared" si="8"/>
        <v>11817586.363680003</v>
      </c>
      <c r="H409" s="2">
        <f t="shared" si="9"/>
        <v>0.23000000417232513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1229162</v>
      </c>
      <c r="D410" s="1">
        <f>'PR-RAS'!E415</f>
        <v>0</v>
      </c>
      <c r="E410" s="1">
        <v>0</v>
      </c>
      <c r="F410" s="1">
        <v>0</v>
      </c>
      <c r="G410" s="2">
        <f t="shared" si="8"/>
        <v>502727.25799999997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24478600</v>
      </c>
      <c r="D411" s="1">
        <f>'PR-RAS'!E416</f>
        <v>21751167.879999999</v>
      </c>
      <c r="E411" s="1">
        <v>0</v>
      </c>
      <c r="F411" s="1">
        <v>0</v>
      </c>
      <c r="G411" s="2">
        <f t="shared" si="8"/>
        <v>27872183.661599994</v>
      </c>
      <c r="H411" s="2">
        <f t="shared" si="9"/>
        <v>0.12000000104308128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12695806</v>
      </c>
      <c r="D413" s="1">
        <f>'PR-RAS'!E418</f>
        <v>10492946.689999999</v>
      </c>
      <c r="E413" s="1">
        <v>0</v>
      </c>
      <c r="F413" s="1">
        <v>0</v>
      </c>
      <c r="G413" s="2">
        <f t="shared" si="8"/>
        <v>13876860.144559998</v>
      </c>
      <c r="H413" s="2">
        <f t="shared" si="9"/>
        <v>0.31000000052154064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3200000</v>
      </c>
      <c r="E414" s="1">
        <v>0</v>
      </c>
      <c r="F414" s="1">
        <v>0</v>
      </c>
      <c r="G414" s="2">
        <f t="shared" si="8"/>
        <v>2643200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3200000</v>
      </c>
      <c r="E478" s="1">
        <v>0</v>
      </c>
      <c r="F478" s="1">
        <v>0</v>
      </c>
      <c r="G478" s="2">
        <f t="shared" si="8"/>
        <v>3052800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3200000</v>
      </c>
      <c r="E501" s="1">
        <v>0</v>
      </c>
      <c r="F501" s="1">
        <v>0</v>
      </c>
      <c r="G501" s="2">
        <f t="shared" si="8"/>
        <v>3200000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3200000</v>
      </c>
      <c r="E502" s="1">
        <v>0</v>
      </c>
      <c r="F502" s="1">
        <v>0</v>
      </c>
      <c r="G502" s="2">
        <f t="shared" si="8"/>
        <v>3206400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1500000</v>
      </c>
      <c r="D522" s="1">
        <f>'PR-RAS'!E528</f>
        <v>2000000</v>
      </c>
      <c r="E522" s="1">
        <v>0</v>
      </c>
      <c r="F522" s="1">
        <v>0</v>
      </c>
      <c r="G522" s="2">
        <f t="shared" ref="G522:G809" si="10">(B522/1000)*(C522*1+D522*2)</f>
        <v>2865500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1500000</v>
      </c>
      <c r="D587" s="1">
        <f>'PR-RAS'!E593</f>
        <v>2000000</v>
      </c>
      <c r="E587" s="1">
        <v>0</v>
      </c>
      <c r="F587" s="1">
        <v>0</v>
      </c>
      <c r="G587" s="2">
        <f t="shared" si="10"/>
        <v>3223000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1500000</v>
      </c>
      <c r="D599" s="1">
        <f>'PR-RAS'!E605</f>
        <v>2000000</v>
      </c>
      <c r="E599" s="1">
        <v>0</v>
      </c>
      <c r="F599" s="1">
        <v>0</v>
      </c>
      <c r="G599" s="2">
        <f t="shared" si="10"/>
        <v>3289000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1500000</v>
      </c>
      <c r="D600" s="1">
        <f>'PR-RAS'!E606</f>
        <v>2000000</v>
      </c>
      <c r="E600" s="1">
        <v>0</v>
      </c>
      <c r="F600" s="1">
        <v>0</v>
      </c>
      <c r="G600" s="2">
        <f t="shared" si="10"/>
        <v>3294500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1200000</v>
      </c>
      <c r="E629" s="1">
        <v>0</v>
      </c>
      <c r="F629" s="1">
        <v>0</v>
      </c>
      <c r="G629" s="2">
        <f t="shared" si="10"/>
        <v>1507200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1500000</v>
      </c>
      <c r="D630" s="1">
        <f>'PR-RAS'!E636</f>
        <v>0</v>
      </c>
      <c r="E630" s="1">
        <v>0</v>
      </c>
      <c r="F630" s="1">
        <v>0</v>
      </c>
      <c r="G630" s="2">
        <f t="shared" si="10"/>
        <v>943500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67199801</v>
      </c>
      <c r="D633" s="1">
        <f>'PR-RAS'!E639</f>
        <v>83779612.620000005</v>
      </c>
      <c r="E633" s="1">
        <v>0</v>
      </c>
      <c r="F633" s="1">
        <v>0</v>
      </c>
      <c r="G633" s="2">
        <f t="shared" si="10"/>
        <v>148367704.58368</v>
      </c>
      <c r="H633" s="2">
        <f t="shared" si="11"/>
        <v>0.37999999523162842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69928963</v>
      </c>
      <c r="D634" s="1">
        <f>'PR-RAS'!E640</f>
        <v>68097276.390000001</v>
      </c>
      <c r="E634" s="1">
        <v>0</v>
      </c>
      <c r="F634" s="1">
        <v>0</v>
      </c>
      <c r="G634" s="2">
        <f t="shared" si="10"/>
        <v>130476185.48874</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15682336.230000004</v>
      </c>
      <c r="E635" s="1">
        <v>0</v>
      </c>
      <c r="F635" s="1">
        <v>0</v>
      </c>
      <c r="G635" s="2">
        <f t="shared" si="10"/>
        <v>19885202.339640006</v>
      </c>
      <c r="H635" s="2">
        <f t="shared" si="11"/>
        <v>0.23000000417232513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2729162</v>
      </c>
      <c r="D636" s="1">
        <f>'PR-RAS'!E642</f>
        <v>0</v>
      </c>
      <c r="E636" s="1">
        <v>0</v>
      </c>
      <c r="F636" s="1">
        <v>0</v>
      </c>
      <c r="G636" s="2">
        <f t="shared" si="10"/>
        <v>1733017.87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24478600</v>
      </c>
      <c r="D637" s="1">
        <f>'PR-RAS'!E643</f>
        <v>21751167.879999999</v>
      </c>
      <c r="E637" s="1">
        <v>0</v>
      </c>
      <c r="F637" s="1">
        <v>0</v>
      </c>
      <c r="G637" s="2">
        <f t="shared" si="10"/>
        <v>43235875.143359996</v>
      </c>
      <c r="H637" s="2">
        <f t="shared" si="11"/>
        <v>0.12000000104308128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21749438</v>
      </c>
      <c r="D639" s="1">
        <f>'PR-RAS'!E645</f>
        <v>37433504.109999999</v>
      </c>
      <c r="E639" s="1">
        <v>0</v>
      </c>
      <c r="F639" s="1">
        <v>0</v>
      </c>
      <c r="G639" s="2">
        <f t="shared" si="10"/>
        <v>61641292.688359998</v>
      </c>
      <c r="H639" s="2">
        <f t="shared" si="11"/>
        <v>0.10999999940395355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14393434</v>
      </c>
      <c r="D642" s="1">
        <f>'PR-RAS'!E649</f>
        <v>18084534.68</v>
      </c>
      <c r="E642" s="1">
        <v>0</v>
      </c>
      <c r="F642" s="1">
        <v>0</v>
      </c>
      <c r="G642" s="2">
        <f t="shared" si="10"/>
        <v>32410564.653760001</v>
      </c>
      <c r="H642" s="2">
        <f t="shared" si="11"/>
        <v>0.32000000029802322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84577792</v>
      </c>
      <c r="D643" s="1">
        <f>'PR-RAS'!E650</f>
        <v>89663943.340000004</v>
      </c>
      <c r="E643" s="1">
        <v>0</v>
      </c>
      <c r="F643" s="1">
        <v>0</v>
      </c>
      <c r="G643" s="2">
        <f t="shared" si="10"/>
        <v>169427445.71256</v>
      </c>
      <c r="H643" s="2">
        <f t="shared" si="11"/>
        <v>0.34000000357627869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80886691</v>
      </c>
      <c r="D644" s="1">
        <f>'PR-RAS'!E651</f>
        <v>77733564.370000005</v>
      </c>
      <c r="E644" s="1">
        <v>0</v>
      </c>
      <c r="F644" s="1">
        <v>0</v>
      </c>
      <c r="G644" s="2">
        <f t="shared" si="10"/>
        <v>151975506.09282002</v>
      </c>
      <c r="H644" s="2">
        <f t="shared" si="11"/>
        <v>0.37000000476837158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18084535</v>
      </c>
      <c r="D645" s="1">
        <f>'PR-RAS'!E652</f>
        <v>30014913.650000006</v>
      </c>
      <c r="E645" s="1">
        <v>0</v>
      </c>
      <c r="F645" s="1">
        <v>0</v>
      </c>
      <c r="G645" s="2">
        <f t="shared" si="10"/>
        <v>50305649.321200006</v>
      </c>
      <c r="H645" s="2">
        <f t="shared" si="11"/>
        <v>0.34999999403953552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v>
      </c>
      <c r="D646" s="1">
        <f>'PR-RAS'!E653</f>
        <v>45</v>
      </c>
      <c r="E646" s="1">
        <v>0</v>
      </c>
      <c r="F646" s="1">
        <v>0</v>
      </c>
      <c r="G646" s="2">
        <f t="shared" si="10"/>
        <v>88.365000000000009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47</v>
      </c>
      <c r="D648" s="1">
        <f>'PR-RAS'!E655</f>
        <v>45</v>
      </c>
      <c r="E648" s="1">
        <v>0</v>
      </c>
      <c r="F648" s="1">
        <v>0</v>
      </c>
      <c r="G648" s="2">
        <f t="shared" si="10"/>
        <v>88.638999999999996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199329</v>
      </c>
      <c r="D650" s="1">
        <f>'PR-RAS'!E657</f>
        <v>253470.74</v>
      </c>
      <c r="E650" s="1">
        <v>0</v>
      </c>
      <c r="F650" s="1">
        <v>0</v>
      </c>
      <c r="G650" s="2">
        <f t="shared" si="10"/>
        <v>458369.54152000003</v>
      </c>
      <c r="H650" s="2">
        <f t="shared" si="11"/>
        <v>0.26000000000931323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1788661</v>
      </c>
      <c r="D651" s="1">
        <f>'PR-RAS'!E658</f>
        <v>1889891.71</v>
      </c>
      <c r="E651" s="1">
        <v>0</v>
      </c>
      <c r="F651" s="1">
        <v>0</v>
      </c>
      <c r="G651" s="2">
        <f t="shared" si="10"/>
        <v>3619488.8730000001</v>
      </c>
      <c r="H651" s="2">
        <f t="shared" si="11"/>
        <v>0.2900000000372529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8916</v>
      </c>
      <c r="D653" s="1">
        <f>'PR-RAS'!E660</f>
        <v>10002.049999999999</v>
      </c>
      <c r="E653" s="1">
        <v>0</v>
      </c>
      <c r="F653" s="1">
        <v>0</v>
      </c>
      <c r="G653" s="2">
        <f t="shared" si="10"/>
        <v>18855.905200000001</v>
      </c>
      <c r="H653" s="2">
        <f t="shared" si="11"/>
        <v>4.9999999999272404E-2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4522950</v>
      </c>
      <c r="D654" s="1">
        <f>'PR-RAS'!E661</f>
        <v>4208214.8499999996</v>
      </c>
      <c r="E654" s="1">
        <v>0</v>
      </c>
      <c r="F654" s="1">
        <v>0</v>
      </c>
      <c r="G654" s="2">
        <f t="shared" si="10"/>
        <v>8449414.9441</v>
      </c>
      <c r="H654" s="2">
        <f t="shared" si="11"/>
        <v>0.15000000037252903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55650</v>
      </c>
      <c r="D655" s="1">
        <f>'PR-RAS'!E662</f>
        <v>0</v>
      </c>
      <c r="E655" s="1">
        <v>0</v>
      </c>
      <c r="F655" s="1">
        <v>0</v>
      </c>
      <c r="G655" s="2">
        <f t="shared" si="10"/>
        <v>36395.1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500000</v>
      </c>
      <c r="D658" s="1">
        <f>'PR-RAS'!E665</f>
        <v>650635.87</v>
      </c>
      <c r="E658" s="1">
        <v>0</v>
      </c>
      <c r="F658" s="1">
        <v>0</v>
      </c>
      <c r="G658" s="2">
        <f t="shared" si="10"/>
        <v>1183435.53318</v>
      </c>
      <c r="H658" s="2">
        <f t="shared" si="11"/>
        <v>0.13000000000465661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249279.19</v>
      </c>
      <c r="E659" s="1">
        <v>0</v>
      </c>
      <c r="F659" s="1">
        <v>0</v>
      </c>
      <c r="G659" s="2">
        <f t="shared" si="10"/>
        <v>459651.41404</v>
      </c>
      <c r="H659" s="2">
        <f t="shared" si="11"/>
        <v>0.19000000000232831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345000</v>
      </c>
      <c r="E666" s="1">
        <v>0</v>
      </c>
      <c r="F666" s="1">
        <v>0</v>
      </c>
      <c r="G666" s="2">
        <f t="shared" si="10"/>
        <v>458850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562071</v>
      </c>
      <c r="D687" s="1">
        <f>'PR-RAS'!E694</f>
        <v>1465290.6</v>
      </c>
      <c r="E687" s="1">
        <v>0</v>
      </c>
      <c r="F687" s="1">
        <v>0</v>
      </c>
      <c r="G687" s="2">
        <f t="shared" si="10"/>
        <v>2395959.4092000001</v>
      </c>
      <c r="H687" s="2">
        <f t="shared" si="11"/>
        <v>0.39999999990686774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65575.69</v>
      </c>
      <c r="E709" s="1">
        <v>0</v>
      </c>
      <c r="F709" s="1">
        <v>0</v>
      </c>
      <c r="G709" s="2">
        <f t="shared" si="10"/>
        <v>92855.177039999995</v>
      </c>
      <c r="H709" s="2">
        <f t="shared" si="11"/>
        <v>0.30999999999767169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46549</v>
      </c>
      <c r="D711" s="1">
        <f>'PR-RAS'!E718</f>
        <v>61977.39</v>
      </c>
      <c r="E711" s="1">
        <v>0</v>
      </c>
      <c r="F711" s="1">
        <v>0</v>
      </c>
      <c r="G711" s="2">
        <f t="shared" si="10"/>
        <v>121057.6838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44275</v>
      </c>
      <c r="D712" s="1">
        <f>'PR-RAS'!E719</f>
        <v>0</v>
      </c>
      <c r="E712" s="1">
        <v>0</v>
      </c>
      <c r="F712" s="1">
        <v>0</v>
      </c>
      <c r="G712" s="2">
        <f t="shared" si="10"/>
        <v>31479.524999999998</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2366</v>
      </c>
      <c r="D714" s="1">
        <f>'PR-RAS'!E721</f>
        <v>19035.12</v>
      </c>
      <c r="E714" s="1">
        <v>0</v>
      </c>
      <c r="F714" s="1">
        <v>0</v>
      </c>
      <c r="G714" s="2">
        <f t="shared" si="10"/>
        <v>28831.039119999998</v>
      </c>
      <c r="H714" s="2">
        <f t="shared" si="11"/>
        <v>0.11999999999898137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1365</v>
      </c>
      <c r="D715" s="1">
        <f>'PR-RAS'!E722</f>
        <v>58610.77</v>
      </c>
      <c r="E715" s="1">
        <v>0</v>
      </c>
      <c r="F715" s="1">
        <v>0</v>
      </c>
      <c r="G715" s="2">
        <f t="shared" si="10"/>
        <v>84670.78955999999</v>
      </c>
      <c r="H715" s="2">
        <f t="shared" si="11"/>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248315</v>
      </c>
      <c r="D718" s="1">
        <f>'PR-RAS'!E725</f>
        <v>251722.08</v>
      </c>
      <c r="E718" s="1">
        <v>0</v>
      </c>
      <c r="F718" s="1">
        <v>0</v>
      </c>
      <c r="G718" s="2">
        <f t="shared" si="10"/>
        <v>539011.31771999993</v>
      </c>
      <c r="H718" s="2">
        <f t="shared" si="11"/>
        <v>7.9999999987194315E-2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63570</v>
      </c>
      <c r="D719" s="1">
        <f>'PR-RAS'!E726</f>
        <v>67505.02</v>
      </c>
      <c r="E719" s="1">
        <v>0</v>
      </c>
      <c r="F719" s="1">
        <v>0</v>
      </c>
      <c r="G719" s="2">
        <f t="shared" si="10"/>
        <v>142580.46872</v>
      </c>
      <c r="H719" s="2">
        <f t="shared" si="11"/>
        <v>2.0000000004074536E-2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317786</v>
      </c>
      <c r="D735" s="1">
        <f>'PR-RAS'!E742</f>
        <v>287683.28000000003</v>
      </c>
      <c r="E735" s="1">
        <v>0</v>
      </c>
      <c r="F735" s="1">
        <v>0</v>
      </c>
      <c r="G735" s="2">
        <f t="shared" si="10"/>
        <v>655573.97904000001</v>
      </c>
      <c r="H735" s="2">
        <f t="shared" si="11"/>
        <v>0.28000000002793968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219820</v>
      </c>
      <c r="D752" s="1">
        <f>'PR-RAS'!E759</f>
        <v>243265.96</v>
      </c>
      <c r="E752" s="1">
        <v>0</v>
      </c>
      <c r="F752" s="1">
        <v>0</v>
      </c>
      <c r="G752" s="2">
        <f t="shared" si="10"/>
        <v>530470.29191999999</v>
      </c>
      <c r="H752" s="2">
        <f t="shared" si="11"/>
        <v>4.0000000008149073E-2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256567</v>
      </c>
      <c r="D753" s="1">
        <f>'PR-RAS'!E760</f>
        <v>33322.550000000003</v>
      </c>
      <c r="E753" s="1">
        <v>0</v>
      </c>
      <c r="F753" s="1">
        <v>0</v>
      </c>
      <c r="G753" s="2">
        <f t="shared" si="10"/>
        <v>243055.49919999999</v>
      </c>
      <c r="H753" s="2">
        <f t="shared" si="11"/>
        <v>0.44999999999708962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289854</v>
      </c>
      <c r="D755" s="1">
        <f>'PR-RAS'!E762</f>
        <v>421837.53</v>
      </c>
      <c r="E755" s="1">
        <v>0</v>
      </c>
      <c r="F755" s="1">
        <v>0</v>
      </c>
      <c r="G755" s="2">
        <f t="shared" si="10"/>
        <v>854680.91124000004</v>
      </c>
      <c r="H755" s="2">
        <f t="shared" si="11"/>
        <v>0.46999999997206032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100000</v>
      </c>
      <c r="D756" s="1">
        <f>'PR-RAS'!E763</f>
        <v>0</v>
      </c>
      <c r="E756" s="1">
        <v>0</v>
      </c>
      <c r="F756" s="1">
        <v>0</v>
      </c>
      <c r="G756" s="2">
        <f t="shared" si="10"/>
        <v>75500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269900</v>
      </c>
      <c r="E762" s="1">
        <v>0</v>
      </c>
      <c r="F762" s="1">
        <v>0</v>
      </c>
      <c r="G762" s="2">
        <f t="shared" si="10"/>
        <v>410787.8</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284288.39</v>
      </c>
      <c r="E764" s="1">
        <v>0</v>
      </c>
      <c r="F764" s="1">
        <v>0</v>
      </c>
      <c r="G764" s="2">
        <f t="shared" si="10"/>
        <v>433824.08314</v>
      </c>
      <c r="H764" s="2">
        <f t="shared" si="11"/>
        <v>0.39000000001396984</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470846</v>
      </c>
      <c r="D809" s="1">
        <f>'PR-RAS'!E816</f>
        <v>895056.61</v>
      </c>
      <c r="E809" s="1">
        <v>0</v>
      </c>
      <c r="F809" s="1">
        <v>0</v>
      </c>
      <c r="G809" s="2">
        <f t="shared" si="10"/>
        <v>1826855.0497599998</v>
      </c>
      <c r="H809" s="2">
        <f t="shared" si="11"/>
        <v>0.39000000001396984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243600</v>
      </c>
      <c r="D812" s="1">
        <f>'PR-RAS'!E819</f>
        <v>288000</v>
      </c>
      <c r="E812" s="1">
        <v>0</v>
      </c>
      <c r="F812" s="1">
        <v>0</v>
      </c>
      <c r="G812" s="2">
        <f t="shared" si="18"/>
        <v>664695.60000000009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435000</v>
      </c>
      <c r="D814" s="1">
        <f>'PR-RAS'!E821</f>
        <v>396000</v>
      </c>
      <c r="E814" s="1">
        <v>0</v>
      </c>
      <c r="F814" s="1">
        <v>0</v>
      </c>
      <c r="G814" s="2">
        <f t="shared" si="18"/>
        <v>997550.99999999988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352600</v>
      </c>
      <c r="D816" s="1">
        <f>'PR-RAS'!E823</f>
        <v>109200</v>
      </c>
      <c r="E816" s="1">
        <v>0</v>
      </c>
      <c r="F816" s="1">
        <v>0</v>
      </c>
      <c r="G816" s="2">
        <f t="shared" si="18"/>
        <v>465364.99999999994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208854</v>
      </c>
      <c r="D817" s="1">
        <f>'PR-RAS'!E824</f>
        <v>268590.02</v>
      </c>
      <c r="E817" s="1">
        <v>0</v>
      </c>
      <c r="F817" s="1">
        <v>0</v>
      </c>
      <c r="G817" s="2">
        <f t="shared" si="18"/>
        <v>608763.77663999994</v>
      </c>
      <c r="H817" s="2">
        <f t="shared" si="19"/>
        <v>2.0000000018626451E-2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112266</v>
      </c>
      <c r="D821" s="1">
        <f>'PR-RAS'!E828</f>
        <v>103350.48</v>
      </c>
      <c r="E821" s="1">
        <v>0</v>
      </c>
      <c r="F821" s="1">
        <v>0</v>
      </c>
      <c r="G821" s="2">
        <f t="shared" si="18"/>
        <v>261552.90719999996</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105497</v>
      </c>
      <c r="D823" s="1">
        <f>'PR-RAS'!E830</f>
        <v>119582.37</v>
      </c>
      <c r="E823" s="1">
        <v>0</v>
      </c>
      <c r="F823" s="1">
        <v>0</v>
      </c>
      <c r="G823" s="2">
        <f t="shared" si="18"/>
        <v>283311.95027999999</v>
      </c>
      <c r="H823" s="2">
        <f t="shared" si="19"/>
        <v>0.36999999999534339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3200000</v>
      </c>
      <c r="E894" s="1">
        <v>0</v>
      </c>
      <c r="F894" s="1">
        <v>0</v>
      </c>
      <c r="G894" s="2">
        <f t="shared" si="18"/>
        <v>5715200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1500000</v>
      </c>
      <c r="D947" s="1">
        <f>'PR-RAS'!E954</f>
        <v>2000000</v>
      </c>
      <c r="E947" s="1">
        <v>0</v>
      </c>
      <c r="F947" s="1">
        <v>0</v>
      </c>
      <c r="G947" s="2">
        <f t="shared" si="18"/>
        <v>5203000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310296264</v>
      </c>
      <c r="D984" s="6">
        <f>BILANCA!E6</f>
        <v>322563309.13999999</v>
      </c>
      <c r="E984" s="6">
        <v>0</v>
      </c>
      <c r="F984" s="6">
        <v>0</v>
      </c>
      <c r="G984" s="7">
        <f t="shared" ref="G984:G1241" si="22">B984/1000*C984+B984/500*D984</f>
        <v>955422.88228000002</v>
      </c>
      <c r="H984" s="7">
        <f t="shared" si="19"/>
        <v>0.13999998569488525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220310732</v>
      </c>
      <c r="D985" s="1">
        <f>BILANCA!E7</f>
        <v>222860450.95000002</v>
      </c>
      <c r="E985" s="1">
        <v>0</v>
      </c>
      <c r="F985" s="1">
        <v>0</v>
      </c>
      <c r="G985" s="2">
        <f t="shared" si="22"/>
        <v>1332063.2678</v>
      </c>
      <c r="H985" s="2">
        <f t="shared" si="19"/>
        <v>4.9999982118606567E-2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33250547</v>
      </c>
      <c r="D986" s="1">
        <f>BILANCA!E8</f>
        <v>33363752.609999999</v>
      </c>
      <c r="E986" s="1">
        <v>0</v>
      </c>
      <c r="F986" s="1">
        <v>0</v>
      </c>
      <c r="G986" s="2">
        <f t="shared" si="22"/>
        <v>299934.15665999998</v>
      </c>
      <c r="H986" s="2">
        <f t="shared" si="19"/>
        <v>0.39000000059604645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33250547</v>
      </c>
      <c r="D987" s="1">
        <f>BILANCA!E9</f>
        <v>33363752.609999999</v>
      </c>
      <c r="E987" s="1">
        <v>0</v>
      </c>
      <c r="F987" s="1">
        <v>0</v>
      </c>
      <c r="G987" s="2">
        <f t="shared" si="22"/>
        <v>399912.20888000005</v>
      </c>
      <c r="H987" s="2">
        <f t="shared" si="19"/>
        <v>0.39000000059604645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170545072</v>
      </c>
      <c r="D990" s="1">
        <f>BILANCA!E12</f>
        <v>163876650.43000001</v>
      </c>
      <c r="E990" s="1">
        <v>0</v>
      </c>
      <c r="F990" s="1">
        <v>0</v>
      </c>
      <c r="G990" s="2">
        <f t="shared" si="22"/>
        <v>3488088.6100200005</v>
      </c>
      <c r="H990" s="2">
        <f t="shared" si="19"/>
        <v>0.43000000715255737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164965790</v>
      </c>
      <c r="D991" s="1">
        <f>BILANCA!E13</f>
        <v>158843714.28999999</v>
      </c>
      <c r="E991" s="1">
        <v>0</v>
      </c>
      <c r="F991" s="1">
        <v>0</v>
      </c>
      <c r="G991" s="2">
        <f t="shared" si="22"/>
        <v>3861225.7486399999</v>
      </c>
      <c r="H991" s="2">
        <f t="shared" si="19"/>
        <v>0.28999999165534973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15189</v>
      </c>
      <c r="D992" s="1">
        <f>BILANCA!E14</f>
        <v>15189.23</v>
      </c>
      <c r="E992" s="1">
        <v>0</v>
      </c>
      <c r="F992" s="1">
        <v>0</v>
      </c>
      <c r="G992" s="2">
        <f t="shared" si="22"/>
        <v>410.10713999999996</v>
      </c>
      <c r="H992" s="2">
        <f t="shared" si="19"/>
        <v>0.22999999999956344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93906374</v>
      </c>
      <c r="D993" s="1">
        <f>BILANCA!E15</f>
        <v>93906373.909999996</v>
      </c>
      <c r="E993" s="1">
        <v>0</v>
      </c>
      <c r="F993" s="1">
        <v>0</v>
      </c>
      <c r="G993" s="2">
        <f t="shared" si="22"/>
        <v>2817191.2182</v>
      </c>
      <c r="H993" s="2">
        <f t="shared" si="19"/>
        <v>9.0000003576278687E-2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61329549</v>
      </c>
      <c r="D994" s="1">
        <f>BILANCA!E16</f>
        <v>61415611.32</v>
      </c>
      <c r="E994" s="1">
        <v>0</v>
      </c>
      <c r="F994" s="1">
        <v>0</v>
      </c>
      <c r="G994" s="2">
        <f t="shared" si="22"/>
        <v>2025768.4880399997</v>
      </c>
      <c r="H994" s="2">
        <f t="shared" si="19"/>
        <v>0.32000000029802322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99613575</v>
      </c>
      <c r="D995" s="1">
        <f>BILANCA!E17</f>
        <v>101847775.05</v>
      </c>
      <c r="E995" s="1">
        <v>0</v>
      </c>
      <c r="F995" s="1">
        <v>0</v>
      </c>
      <c r="G995" s="2">
        <f t="shared" si="22"/>
        <v>3639709.5011999998</v>
      </c>
      <c r="H995" s="2">
        <f t="shared" si="19"/>
        <v>4.9999997019767761E-2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89898897</v>
      </c>
      <c r="D996" s="1">
        <f>BILANCA!E18</f>
        <v>98341235.219999999</v>
      </c>
      <c r="E996" s="1">
        <v>0</v>
      </c>
      <c r="F996" s="1">
        <v>0</v>
      </c>
      <c r="G996" s="2">
        <f t="shared" si="22"/>
        <v>3725557.7767199995</v>
      </c>
      <c r="H996" s="2">
        <f t="shared" si="19"/>
        <v>0.2199999988079071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5225474</v>
      </c>
      <c r="D997" s="1">
        <f>BILANCA!E19</f>
        <v>4766664.7100000009</v>
      </c>
      <c r="E997" s="1">
        <v>0</v>
      </c>
      <c r="F997" s="1">
        <v>0</v>
      </c>
      <c r="G997" s="2">
        <f t="shared" si="22"/>
        <v>206623.24788000004</v>
      </c>
      <c r="H997" s="2">
        <f t="shared" si="19"/>
        <v>0.28999999910593033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3477426</v>
      </c>
      <c r="D998" s="1">
        <f>BILANCA!E20</f>
        <v>3505581.96</v>
      </c>
      <c r="E998" s="1">
        <v>0</v>
      </c>
      <c r="F998" s="1">
        <v>0</v>
      </c>
      <c r="G998" s="2">
        <f t="shared" si="22"/>
        <v>157328.84879999998</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1386139</v>
      </c>
      <c r="D999" s="1">
        <f>BILANCA!E21</f>
        <v>1448833.77</v>
      </c>
      <c r="E999" s="1">
        <v>0</v>
      </c>
      <c r="F999" s="1">
        <v>0</v>
      </c>
      <c r="G999" s="2">
        <f t="shared" si="22"/>
        <v>68540.904639999993</v>
      </c>
      <c r="H999" s="2">
        <f t="shared" si="19"/>
        <v>0.22999999998137355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1470759</v>
      </c>
      <c r="D1000" s="1">
        <f>BILANCA!E22</f>
        <v>1478236.86</v>
      </c>
      <c r="E1000" s="1">
        <v>0</v>
      </c>
      <c r="F1000" s="1">
        <v>0</v>
      </c>
      <c r="G1000" s="2">
        <f t="shared" si="22"/>
        <v>75262.956240000014</v>
      </c>
      <c r="H1000" s="2">
        <f t="shared" si="19"/>
        <v>0.13999999989755452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24278</v>
      </c>
      <c r="D1001" s="1">
        <f>BILANCA!E23</f>
        <v>24278</v>
      </c>
      <c r="E1001" s="1">
        <v>0</v>
      </c>
      <c r="F1001" s="1">
        <v>0</v>
      </c>
      <c r="G1001" s="2">
        <f t="shared" si="22"/>
        <v>1311.0119999999999</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78275</v>
      </c>
      <c r="D1002" s="1">
        <f>BILANCA!E24</f>
        <v>78275.990000000005</v>
      </c>
      <c r="E1002" s="1">
        <v>0</v>
      </c>
      <c r="F1002" s="1">
        <v>0</v>
      </c>
      <c r="G1002" s="2">
        <f t="shared" si="22"/>
        <v>4461.7126200000002</v>
      </c>
      <c r="H1002" s="2">
        <f t="shared" si="19"/>
        <v>9.9999999947613105E-3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227566</v>
      </c>
      <c r="D1003" s="1">
        <f>BILANCA!E25</f>
        <v>227566.19</v>
      </c>
      <c r="E1003" s="1">
        <v>0</v>
      </c>
      <c r="F1003" s="1">
        <v>0</v>
      </c>
      <c r="G1003" s="2">
        <f t="shared" si="22"/>
        <v>13653.9676</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10682888</v>
      </c>
      <c r="D1004" s="1">
        <f>BILANCA!E26</f>
        <v>11008060.689999999</v>
      </c>
      <c r="E1004" s="1">
        <v>0</v>
      </c>
      <c r="F1004" s="1">
        <v>0</v>
      </c>
      <c r="G1004" s="2">
        <f t="shared" si="22"/>
        <v>686679.19698000001</v>
      </c>
      <c r="H1004" s="2">
        <f t="shared" si="19"/>
        <v>0.31000000052154064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12121857</v>
      </c>
      <c r="D1006" s="1">
        <f>BILANCA!E28</f>
        <v>13004168.75</v>
      </c>
      <c r="E1006" s="1">
        <v>0</v>
      </c>
      <c r="F1006" s="1">
        <v>0</v>
      </c>
      <c r="G1006" s="2">
        <f t="shared" si="22"/>
        <v>876994.47349999996</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189188</v>
      </c>
      <c r="D1007" s="1">
        <f>BILANCA!E29</f>
        <v>145862.59999999963</v>
      </c>
      <c r="E1007" s="1">
        <v>0</v>
      </c>
      <c r="F1007" s="1">
        <v>0</v>
      </c>
      <c r="G1007" s="2">
        <f t="shared" si="22"/>
        <v>11541.916799999981</v>
      </c>
      <c r="H1007" s="2">
        <f t="shared" si="19"/>
        <v>0.40000000037252903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5435826</v>
      </c>
      <c r="D1008" s="1">
        <f>BILANCA!E30</f>
        <v>5345547.18</v>
      </c>
      <c r="E1008" s="1">
        <v>0</v>
      </c>
      <c r="F1008" s="1">
        <v>0</v>
      </c>
      <c r="G1008" s="2">
        <f t="shared" si="22"/>
        <v>403173.00899999996</v>
      </c>
      <c r="H1008" s="2">
        <f t="shared" si="19"/>
        <v>0.17999999970197678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5246638</v>
      </c>
      <c r="D1012" s="1">
        <f>BILANCA!E34</f>
        <v>5199684.58</v>
      </c>
      <c r="E1012" s="1">
        <v>0</v>
      </c>
      <c r="F1012" s="1">
        <v>0</v>
      </c>
      <c r="G1012" s="2">
        <f t="shared" si="22"/>
        <v>453734.20764000004</v>
      </c>
      <c r="H1012" s="2">
        <f t="shared" si="19"/>
        <v>0.41999999992549419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164620</v>
      </c>
      <c r="D1023" s="1">
        <f>BILANCA!E45</f>
        <v>120408.83000000002</v>
      </c>
      <c r="E1023" s="1">
        <v>0</v>
      </c>
      <c r="F1023" s="1">
        <v>0</v>
      </c>
      <c r="G1023" s="2">
        <f t="shared" si="22"/>
        <v>16217.506400000002</v>
      </c>
      <c r="H1023" s="2">
        <f t="shared" si="19"/>
        <v>0.16999999998370185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619881</v>
      </c>
      <c r="D1025" s="1">
        <f>BILANCA!E47</f>
        <v>623680.52</v>
      </c>
      <c r="E1025" s="1">
        <v>0</v>
      </c>
      <c r="F1025" s="1">
        <v>0</v>
      </c>
      <c r="G1025" s="2">
        <f t="shared" si="22"/>
        <v>78424.165680000006</v>
      </c>
      <c r="H1025" s="2">
        <f t="shared" si="19"/>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455261</v>
      </c>
      <c r="D1028" s="1">
        <f>BILANCA!E50</f>
        <v>503271.69</v>
      </c>
      <c r="E1028" s="1">
        <v>0</v>
      </c>
      <c r="F1028" s="1">
        <v>0</v>
      </c>
      <c r="G1028" s="2">
        <f t="shared" si="22"/>
        <v>65781.19709999999</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39481</v>
      </c>
      <c r="D1032" s="1">
        <f>BILANCA!E54</f>
        <v>44229.91</v>
      </c>
      <c r="E1032" s="1">
        <v>0</v>
      </c>
      <c r="F1032" s="1">
        <v>0</v>
      </c>
      <c r="G1032" s="2">
        <f t="shared" si="22"/>
        <v>6269.1001800000013</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39481</v>
      </c>
      <c r="D1033" s="1">
        <f>BILANCA!E55</f>
        <v>44229.91</v>
      </c>
      <c r="E1033" s="1">
        <v>0</v>
      </c>
      <c r="F1033" s="1">
        <v>0</v>
      </c>
      <c r="G1033" s="2">
        <f t="shared" si="22"/>
        <v>6397.0410000000011</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16515113</v>
      </c>
      <c r="D1034" s="1">
        <f>BILANCA!E56</f>
        <v>25620047.910000004</v>
      </c>
      <c r="E1034" s="1">
        <v>0</v>
      </c>
      <c r="F1034" s="1">
        <v>0</v>
      </c>
      <c r="G1034" s="2">
        <f t="shared" si="22"/>
        <v>3455515.6498199999</v>
      </c>
      <c r="H1034" s="2">
        <f t="shared" si="19"/>
        <v>8.999999612569809E-2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7746979</v>
      </c>
      <c r="D1035" s="1">
        <f>BILANCA!E57</f>
        <v>16851914.010000002</v>
      </c>
      <c r="E1035" s="1">
        <v>0</v>
      </c>
      <c r="F1035" s="1">
        <v>0</v>
      </c>
      <c r="G1035" s="2">
        <f t="shared" si="22"/>
        <v>2155441.9650400002</v>
      </c>
      <c r="H1035" s="2">
        <f t="shared" si="19"/>
        <v>1.0000001639127731E-2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8768134</v>
      </c>
      <c r="D1040" s="1">
        <f>BILANCA!E62</f>
        <v>8768133.9000000004</v>
      </c>
      <c r="E1040" s="1">
        <v>0</v>
      </c>
      <c r="F1040" s="1">
        <v>0</v>
      </c>
      <c r="G1040" s="2">
        <f t="shared" si="22"/>
        <v>1499350.9026000001</v>
      </c>
      <c r="H1040" s="2">
        <f t="shared" si="19"/>
        <v>9.999999962747097E-2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89985532</v>
      </c>
      <c r="D1046" s="1">
        <f>BILANCA!E68</f>
        <v>99702858.189999998</v>
      </c>
      <c r="E1046" s="1">
        <v>0</v>
      </c>
      <c r="F1046" s="1">
        <v>0</v>
      </c>
      <c r="G1046" s="2">
        <f t="shared" si="22"/>
        <v>18231648.647939999</v>
      </c>
      <c r="H1046" s="2">
        <f t="shared" si="19"/>
        <v>0.18999999761581421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18084535</v>
      </c>
      <c r="D1047" s="1">
        <f>BILANCA!E69</f>
        <v>30014913.649999999</v>
      </c>
      <c r="E1047" s="1">
        <v>0</v>
      </c>
      <c r="F1047" s="1">
        <v>0</v>
      </c>
      <c r="G1047" s="2">
        <f t="shared" si="22"/>
        <v>4999319.1871999996</v>
      </c>
      <c r="H1047" s="2">
        <f t="shared" si="19"/>
        <v>0.35000000149011612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18083466</v>
      </c>
      <c r="D1048" s="1">
        <f>BILANCA!E70</f>
        <v>30014913.649999999</v>
      </c>
      <c r="E1048" s="1">
        <v>0</v>
      </c>
      <c r="F1048" s="1">
        <v>0</v>
      </c>
      <c r="G1048" s="2">
        <f t="shared" si="22"/>
        <v>5077364.0645000003</v>
      </c>
      <c r="H1048" s="2">
        <f t="shared" si="19"/>
        <v>0.35000000149011612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18083466</v>
      </c>
      <c r="D1050" s="1">
        <f>BILANCA!E72</f>
        <v>30014913.649999999</v>
      </c>
      <c r="E1050" s="1">
        <v>0</v>
      </c>
      <c r="F1050" s="1">
        <v>0</v>
      </c>
      <c r="G1050" s="2">
        <f t="shared" si="22"/>
        <v>5233590.6511000004</v>
      </c>
      <c r="H1050" s="2">
        <f t="shared" si="19"/>
        <v>0.35000000149011612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1069</v>
      </c>
      <c r="D1054" s="1">
        <f>BILANCA!E76</f>
        <v>0</v>
      </c>
      <c r="E1054" s="1">
        <v>0</v>
      </c>
      <c r="F1054" s="1">
        <v>0</v>
      </c>
      <c r="G1054" s="2">
        <f t="shared" si="22"/>
        <v>75.898999999999987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13040415</v>
      </c>
      <c r="D1056" s="1">
        <f>BILANCA!E78</f>
        <v>13040414.449999999</v>
      </c>
      <c r="E1056" s="1">
        <v>0</v>
      </c>
      <c r="F1056" s="1">
        <v>0</v>
      </c>
      <c r="G1056" s="2">
        <f t="shared" si="22"/>
        <v>2855850.8046999997</v>
      </c>
      <c r="H1056" s="2">
        <f t="shared" si="19"/>
        <v>0.44999999925494194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13000000</v>
      </c>
      <c r="D1057" s="1">
        <f>BILANCA!E79</f>
        <v>13000000</v>
      </c>
      <c r="E1057" s="1">
        <v>0</v>
      </c>
      <c r="F1057" s="1">
        <v>0</v>
      </c>
      <c r="G1057" s="2">
        <f t="shared" si="22"/>
        <v>2886000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13000000</v>
      </c>
      <c r="D1058" s="1">
        <f>BILANCA!E80</f>
        <v>13000000</v>
      </c>
      <c r="E1058" s="1">
        <v>0</v>
      </c>
      <c r="F1058" s="1">
        <v>0</v>
      </c>
      <c r="G1058" s="2">
        <f t="shared" si="22"/>
        <v>2925000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8652</v>
      </c>
      <c r="D1061" s="1">
        <f>BILANCA!E83</f>
        <v>8651.9500000000007</v>
      </c>
      <c r="E1061" s="1">
        <v>0</v>
      </c>
      <c r="F1061" s="1">
        <v>0</v>
      </c>
      <c r="G1061" s="2">
        <f t="shared" si="22"/>
        <v>2024.5602000000001</v>
      </c>
      <c r="H1061" s="2">
        <f t="shared" si="19"/>
        <v>4.9999999999272404E-2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31763</v>
      </c>
      <c r="D1064" s="1">
        <f>BILANCA!E86</f>
        <v>31762.5</v>
      </c>
      <c r="E1064" s="1">
        <v>0</v>
      </c>
      <c r="F1064" s="1">
        <v>0</v>
      </c>
      <c r="G1064" s="2">
        <f t="shared" si="22"/>
        <v>7718.3280000000004</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46141510</v>
      </c>
      <c r="D1112" s="1">
        <f>BILANCA!E134</f>
        <v>46141510</v>
      </c>
      <c r="E1112" s="1">
        <v>0</v>
      </c>
      <c r="F1112" s="1">
        <v>0</v>
      </c>
      <c r="G1112" s="2">
        <f t="shared" si="22"/>
        <v>17856764.370000001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46141510</v>
      </c>
      <c r="D1113" s="1">
        <f>BILANCA!E135</f>
        <v>46141510</v>
      </c>
      <c r="E1113" s="1">
        <v>0</v>
      </c>
      <c r="F1113" s="1">
        <v>0</v>
      </c>
      <c r="G1113" s="2">
        <f t="shared" si="22"/>
        <v>17995188.899999999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46141510</v>
      </c>
      <c r="D1117" s="1">
        <f>BILANCA!E139</f>
        <v>46141510</v>
      </c>
      <c r="E1117" s="1">
        <v>0</v>
      </c>
      <c r="F1117" s="1">
        <v>0</v>
      </c>
      <c r="G1117" s="2">
        <f t="shared" si="22"/>
        <v>18548887.020000003</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12719072</v>
      </c>
      <c r="D1124" s="1">
        <f>BILANCA!E146</f>
        <v>10506020.09</v>
      </c>
      <c r="E1124" s="1">
        <v>0</v>
      </c>
      <c r="F1124" s="1">
        <v>0</v>
      </c>
      <c r="G1124" s="2">
        <f t="shared" si="22"/>
        <v>4756086.8173799999</v>
      </c>
      <c r="H1124" s="2">
        <f t="shared" si="23"/>
        <v>8.9999999850988388E-2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4663549</v>
      </c>
      <c r="D1125" s="1">
        <f>BILANCA!E147</f>
        <v>3617239.45</v>
      </c>
      <c r="E1125" s="1">
        <v>0</v>
      </c>
      <c r="F1125" s="1">
        <v>0</v>
      </c>
      <c r="G1125" s="2">
        <f t="shared" si="22"/>
        <v>1689519.9617999999</v>
      </c>
      <c r="H1125" s="2">
        <f t="shared" si="23"/>
        <v>0.45000000018626451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300981</v>
      </c>
      <c r="D1136" s="1">
        <f>BILANCA!E158</f>
        <v>121404.97</v>
      </c>
      <c r="E1136" s="1">
        <v>0</v>
      </c>
      <c r="F1136" s="1">
        <v>0</v>
      </c>
      <c r="G1136" s="2">
        <f t="shared" si="22"/>
        <v>83200.013819999993</v>
      </c>
      <c r="H1136" s="2">
        <f t="shared" si="23"/>
        <v>2.9999999998835847E-2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7654663</v>
      </c>
      <c r="D1137" s="1">
        <f>BILANCA!E159</f>
        <v>6682056.6100000003</v>
      </c>
      <c r="E1137" s="1">
        <v>0</v>
      </c>
      <c r="F1137" s="1">
        <v>0</v>
      </c>
      <c r="G1137" s="2">
        <f t="shared" si="22"/>
        <v>3236891.5378799997</v>
      </c>
      <c r="H1137" s="2">
        <f t="shared" si="23"/>
        <v>0.38999999966472387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99879</v>
      </c>
      <c r="D1140" s="1">
        <f>BILANCA!E162</f>
        <v>85319.06</v>
      </c>
      <c r="E1140" s="1">
        <v>0</v>
      </c>
      <c r="F1140" s="1">
        <v>0</v>
      </c>
      <c r="G1140" s="2">
        <f t="shared" si="22"/>
        <v>42471.187839999999</v>
      </c>
      <c r="H1140" s="2">
        <f t="shared" si="23"/>
        <v>5.9999999997671694E-2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310296264</v>
      </c>
      <c r="D1152" s="1">
        <f>BILANCA!E175</f>
        <v>322563309.13999999</v>
      </c>
      <c r="E1152" s="1">
        <v>0</v>
      </c>
      <c r="F1152" s="1">
        <v>0</v>
      </c>
      <c r="G1152" s="2">
        <f t="shared" si="22"/>
        <v>161466467.10532001</v>
      </c>
      <c r="H1152" s="2">
        <f t="shared" si="23"/>
        <v>0.13999998569488525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27798778</v>
      </c>
      <c r="D1153" s="1">
        <f>BILANCA!E176</f>
        <v>25234897.390000001</v>
      </c>
      <c r="E1153" s="1">
        <v>0</v>
      </c>
      <c r="F1153" s="1">
        <v>0</v>
      </c>
      <c r="G1153" s="2">
        <f t="shared" si="22"/>
        <v>13305657.3726</v>
      </c>
      <c r="H1153" s="2">
        <f t="shared" si="23"/>
        <v>0.39000000059604645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5260823</v>
      </c>
      <c r="D1154" s="1">
        <f>BILANCA!E177</f>
        <v>4367920.95</v>
      </c>
      <c r="E1154" s="1">
        <v>0</v>
      </c>
      <c r="F1154" s="1">
        <v>0</v>
      </c>
      <c r="G1154" s="2">
        <f t="shared" si="22"/>
        <v>2393429.6979000005</v>
      </c>
      <c r="H1154" s="2">
        <f t="shared" si="23"/>
        <v>4.9999999813735485E-2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557887</v>
      </c>
      <c r="D1155" s="1">
        <f>BILANCA!E178</f>
        <v>448322.43</v>
      </c>
      <c r="E1155" s="1">
        <v>0</v>
      </c>
      <c r="F1155" s="1">
        <v>0</v>
      </c>
      <c r="G1155" s="2">
        <f t="shared" si="22"/>
        <v>250179.47992000001</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2236907</v>
      </c>
      <c r="D1156" s="1">
        <f>BILANCA!E179</f>
        <v>1985181.73</v>
      </c>
      <c r="E1156" s="1">
        <v>0</v>
      </c>
      <c r="F1156" s="1">
        <v>0</v>
      </c>
      <c r="G1156" s="2">
        <f t="shared" si="22"/>
        <v>1073857.7895799999</v>
      </c>
      <c r="H1156" s="2">
        <f t="shared" si="23"/>
        <v>0.27000000001862645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4648</v>
      </c>
      <c r="D1157" s="1">
        <f>BILANCA!E180</f>
        <v>76289.460000000006</v>
      </c>
      <c r="E1157" s="1">
        <v>0</v>
      </c>
      <c r="F1157" s="1">
        <v>0</v>
      </c>
      <c r="G1157" s="2">
        <f t="shared" si="22"/>
        <v>27357.484080000002</v>
      </c>
      <c r="H1157" s="2">
        <f t="shared" si="23"/>
        <v>0.46000000000640284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69715.61</v>
      </c>
      <c r="E1159" s="1">
        <v>0</v>
      </c>
      <c r="F1159" s="1">
        <v>0</v>
      </c>
      <c r="G1159" s="2">
        <f t="shared" si="22"/>
        <v>24539.89472</v>
      </c>
      <c r="H1159" s="2">
        <f t="shared" si="23"/>
        <v>0.38999999999941792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4648</v>
      </c>
      <c r="D1160" s="1">
        <f>BILANCA!E183</f>
        <v>6573.85</v>
      </c>
      <c r="E1160" s="1">
        <v>0</v>
      </c>
      <c r="F1160" s="1">
        <v>0</v>
      </c>
      <c r="G1160" s="2">
        <f t="shared" si="22"/>
        <v>3149.8388999999997</v>
      </c>
      <c r="H1160" s="2">
        <f t="shared" si="23"/>
        <v>0.1499999999996362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110475</v>
      </c>
      <c r="D1161" s="1">
        <f>BILANCA!E184</f>
        <v>131741.96</v>
      </c>
      <c r="E1161" s="1">
        <v>0</v>
      </c>
      <c r="F1161" s="1">
        <v>0</v>
      </c>
      <c r="G1161" s="2">
        <f t="shared" si="22"/>
        <v>66564.687760000001</v>
      </c>
      <c r="H1161" s="2">
        <f t="shared" si="23"/>
        <v>4.0000000008149073E-2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23711</v>
      </c>
      <c r="D1163" s="1">
        <f>BILANCA!E186</f>
        <v>565116.67000000004</v>
      </c>
      <c r="E1163" s="1">
        <v>0</v>
      </c>
      <c r="F1163" s="1">
        <v>0</v>
      </c>
      <c r="G1163" s="2">
        <f t="shared" si="22"/>
        <v>207709.98120000001</v>
      </c>
      <c r="H1163" s="2">
        <f t="shared" si="23"/>
        <v>0.32999999995809048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22758</v>
      </c>
      <c r="D1164" s="1">
        <f>BILANCA!E187</f>
        <v>25120.79</v>
      </c>
      <c r="E1164" s="1">
        <v>0</v>
      </c>
      <c r="F1164" s="1">
        <v>0</v>
      </c>
      <c r="G1164" s="2">
        <f t="shared" si="22"/>
        <v>13212.92398</v>
      </c>
      <c r="H1164" s="2">
        <f t="shared" si="23"/>
        <v>0.20999999999912689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2304437</v>
      </c>
      <c r="D1165" s="1">
        <f>BILANCA!E188</f>
        <v>1136147.9099999999</v>
      </c>
      <c r="E1165" s="1">
        <v>0</v>
      </c>
      <c r="F1165" s="1">
        <v>0</v>
      </c>
      <c r="G1165" s="2">
        <f t="shared" si="22"/>
        <v>832965.37323999987</v>
      </c>
      <c r="H1165" s="2">
        <f t="shared" si="23"/>
        <v>9.0000000083819032E-2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837955</v>
      </c>
      <c r="D1166" s="1">
        <f>BILANCA!E189</f>
        <v>666976.43999999994</v>
      </c>
      <c r="E1166" s="1">
        <v>0</v>
      </c>
      <c r="F1166" s="1">
        <v>0</v>
      </c>
      <c r="G1166" s="2">
        <f t="shared" si="22"/>
        <v>397459.14203999995</v>
      </c>
      <c r="H1166" s="2">
        <f t="shared" si="23"/>
        <v>0.43999999994412065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21700000</v>
      </c>
      <c r="D1183" s="1">
        <f>BILANCA!E206</f>
        <v>20200000</v>
      </c>
      <c r="E1183" s="1">
        <v>0</v>
      </c>
      <c r="F1183" s="1">
        <v>0</v>
      </c>
      <c r="G1183" s="2">
        <f t="shared" si="22"/>
        <v>12420000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21700000</v>
      </c>
      <c r="D1184" s="1">
        <f>BILANCA!E207</f>
        <v>20200000</v>
      </c>
      <c r="E1184" s="1">
        <v>0</v>
      </c>
      <c r="F1184" s="1">
        <v>0</v>
      </c>
      <c r="G1184" s="2">
        <f t="shared" si="22"/>
        <v>12482100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18500000</v>
      </c>
      <c r="D1189" s="1">
        <f>BILANCA!E212</f>
        <v>17000000</v>
      </c>
      <c r="E1189" s="1">
        <v>0</v>
      </c>
      <c r="F1189" s="1">
        <v>0</v>
      </c>
      <c r="G1189" s="2">
        <f t="shared" si="22"/>
        <v>10815000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3200000</v>
      </c>
      <c r="D1194" s="1">
        <f>BILANCA!E217</f>
        <v>3200000</v>
      </c>
      <c r="E1194" s="1">
        <v>0</v>
      </c>
      <c r="F1194" s="1">
        <v>0</v>
      </c>
      <c r="G1194" s="2">
        <f t="shared" si="22"/>
        <v>2025600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282497486</v>
      </c>
      <c r="D1214" s="1">
        <f>BILANCA!E237</f>
        <v>297328411.75</v>
      </c>
      <c r="E1214" s="1">
        <v>0</v>
      </c>
      <c r="F1214" s="1">
        <v>0</v>
      </c>
      <c r="G1214" s="2">
        <f t="shared" si="22"/>
        <v>202622645.49450001</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247952242</v>
      </c>
      <c r="D1215" s="1">
        <f>BILANCA!E238</f>
        <v>249301960.94999999</v>
      </c>
      <c r="E1215" s="1">
        <v>0</v>
      </c>
      <c r="F1215" s="1">
        <v>0</v>
      </c>
      <c r="G1215" s="2">
        <f t="shared" si="22"/>
        <v>173201030.0248</v>
      </c>
      <c r="H1215" s="2">
        <f t="shared" si="23"/>
        <v>5.0000011920928955E-2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247952242</v>
      </c>
      <c r="D1216" s="1">
        <f>BILANCA!E239</f>
        <v>269001960.94999999</v>
      </c>
      <c r="E1216" s="1">
        <v>0</v>
      </c>
      <c r="F1216" s="1">
        <v>0</v>
      </c>
      <c r="G1216" s="2">
        <f t="shared" si="22"/>
        <v>183127786.18869999</v>
      </c>
      <c r="H1216" s="2">
        <f t="shared" si="23"/>
        <v>5.0000011920928955E-2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247952242</v>
      </c>
      <c r="D1217" s="1">
        <f>BILANCA!E240</f>
        <v>269001960.94999999</v>
      </c>
      <c r="E1217" s="1">
        <v>0</v>
      </c>
      <c r="F1217" s="1">
        <v>0</v>
      </c>
      <c r="G1217" s="2">
        <f t="shared" si="22"/>
        <v>183913742.35260001</v>
      </c>
      <c r="H1217" s="2">
        <f t="shared" si="23"/>
        <v>5.0000011920928955E-2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19700000</v>
      </c>
      <c r="E1219" s="1">
        <v>0</v>
      </c>
      <c r="F1219" s="1">
        <v>0</v>
      </c>
      <c r="G1219" s="2">
        <f t="shared" si="22"/>
        <v>9298400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19700000</v>
      </c>
      <c r="E1221" s="1">
        <v>0</v>
      </c>
      <c r="F1221" s="1">
        <v>0</v>
      </c>
      <c r="G1221" s="2">
        <f t="shared" si="22"/>
        <v>9377200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21749438</v>
      </c>
      <c r="D1222" s="1">
        <f>BILANCA!E245</f>
        <v>37433504.109999999</v>
      </c>
      <c r="E1222" s="1">
        <v>0</v>
      </c>
      <c r="F1222" s="1">
        <v>0</v>
      </c>
      <c r="G1222" s="2">
        <f t="shared" si="22"/>
        <v>23091330.646579999</v>
      </c>
      <c r="H1222" s="2">
        <f t="shared" si="23"/>
        <v>0.10999999940395355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44945564</v>
      </c>
      <c r="D1223" s="1">
        <f>BILANCA!E246</f>
        <v>50033656.219999999</v>
      </c>
      <c r="E1223" s="1">
        <v>0</v>
      </c>
      <c r="F1223" s="1">
        <v>0</v>
      </c>
      <c r="G1223" s="2">
        <f t="shared" si="22"/>
        <v>34803090.345599994</v>
      </c>
      <c r="H1223" s="2">
        <f t="shared" si="23"/>
        <v>0.2199999988079071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44945564</v>
      </c>
      <c r="D1224" s="1">
        <f>BILANCA!E247</f>
        <v>49285335.149999999</v>
      </c>
      <c r="E1224" s="1">
        <v>0</v>
      </c>
      <c r="F1224" s="1">
        <v>0</v>
      </c>
      <c r="G1224" s="2">
        <f t="shared" si="22"/>
        <v>34587412.466299996</v>
      </c>
      <c r="H1224" s="2">
        <f t="shared" si="23"/>
        <v>0.14999999850988388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748321.07</v>
      </c>
      <c r="E1226" s="1">
        <v>0</v>
      </c>
      <c r="F1226" s="1">
        <v>0</v>
      </c>
      <c r="G1226" s="2">
        <f t="shared" si="22"/>
        <v>363684.04001999996</v>
      </c>
      <c r="H1226" s="2">
        <f t="shared" si="23"/>
        <v>6.9999999948777258E-2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23196126</v>
      </c>
      <c r="D1227" s="1">
        <f>BILANCA!E250</f>
        <v>12600152.109999999</v>
      </c>
      <c r="E1227" s="1">
        <v>0</v>
      </c>
      <c r="F1227" s="1">
        <v>0</v>
      </c>
      <c r="G1227" s="2">
        <f t="shared" si="22"/>
        <v>11808728.973680001</v>
      </c>
      <c r="H1227" s="2">
        <f t="shared" si="23"/>
        <v>0.10999999940395355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21366081</v>
      </c>
      <c r="D1229" s="1">
        <f>BILANCA!E252</f>
        <v>12600152.109999999</v>
      </c>
      <c r="E1229" s="1">
        <v>0</v>
      </c>
      <c r="F1229" s="1">
        <v>0</v>
      </c>
      <c r="G1229" s="2">
        <f t="shared" si="22"/>
        <v>11455330.764119999</v>
      </c>
      <c r="H1229" s="2">
        <f t="shared" si="23"/>
        <v>0.10999999940395355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1830045</v>
      </c>
      <c r="D1230" s="1">
        <f>BILANCA!E253</f>
        <v>0</v>
      </c>
      <c r="E1230" s="1">
        <v>0</v>
      </c>
      <c r="F1230" s="1">
        <v>0</v>
      </c>
      <c r="G1230" s="2">
        <f t="shared" si="22"/>
        <v>452021.11499999999</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12695806</v>
      </c>
      <c r="D1232" s="1">
        <f>BILANCA!E255</f>
        <v>10492946.689999999</v>
      </c>
      <c r="E1232" s="1">
        <v>0</v>
      </c>
      <c r="F1232" s="1">
        <v>0</v>
      </c>
      <c r="G1232" s="2">
        <f t="shared" si="22"/>
        <v>8386743.1456199996</v>
      </c>
      <c r="H1232" s="2">
        <f t="shared" si="23"/>
        <v>0.31000000052154064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100000</v>
      </c>
      <c r="D1234" s="1">
        <f>BILANCA!E257</f>
        <v>100000</v>
      </c>
      <c r="E1234" s="1">
        <v>0</v>
      </c>
      <c r="F1234" s="1">
        <v>0</v>
      </c>
      <c r="G1234" s="2">
        <f t="shared" si="22"/>
        <v>75300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5057000</v>
      </c>
      <c r="D1236" s="1">
        <f>BILANCA!E259</f>
        <v>5978000</v>
      </c>
      <c r="E1236" s="1">
        <v>0</v>
      </c>
      <c r="F1236" s="1">
        <v>0</v>
      </c>
      <c r="G1236" s="2">
        <f t="shared" si="22"/>
        <v>4304289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5057000</v>
      </c>
      <c r="D1237" s="1">
        <f>BILANCA!E260</f>
        <v>5978000</v>
      </c>
      <c r="E1237" s="1">
        <v>0</v>
      </c>
      <c r="F1237" s="1">
        <v>0</v>
      </c>
      <c r="G1237" s="2">
        <f t="shared" si="22"/>
        <v>4321302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12719072</v>
      </c>
      <c r="D1240" s="1">
        <f>BILANCA!E264</f>
        <v>10506020.09</v>
      </c>
      <c r="E1240" s="1">
        <v>0</v>
      </c>
      <c r="F1240" s="1">
        <v>0</v>
      </c>
      <c r="G1240" s="2">
        <f t="shared" si="22"/>
        <v>8668895.8302600011</v>
      </c>
      <c r="H1240" s="2">
        <f t="shared" si="23"/>
        <v>8.9999999850988388E-2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16848</v>
      </c>
      <c r="D1244" s="1">
        <f>BILANCA!E268</f>
        <v>16848</v>
      </c>
      <c r="E1244" s="1">
        <v>0</v>
      </c>
      <c r="F1244" s="1">
        <v>0</v>
      </c>
      <c r="G1244" s="2">
        <f t="shared" si="24"/>
        <v>13191.984</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14915</v>
      </c>
      <c r="D1245" s="1">
        <f>BILANCA!E269</f>
        <v>14914.5</v>
      </c>
      <c r="E1245" s="1">
        <v>0</v>
      </c>
      <c r="F1245" s="1">
        <v>0</v>
      </c>
      <c r="G1245" s="2">
        <f t="shared" si="24"/>
        <v>11722.928</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2398499</v>
      </c>
      <c r="D1263" s="1">
        <f>BILANCA!E287</f>
        <v>0</v>
      </c>
      <c r="E1263" s="1">
        <v>0</v>
      </c>
      <c r="F1263" s="1">
        <v>0</v>
      </c>
      <c r="G1263" s="2">
        <f t="shared" si="24"/>
        <v>671579.72000000009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2862324</v>
      </c>
      <c r="D1264" s="1">
        <f>BILANCA!E288</f>
        <v>4367920.95</v>
      </c>
      <c r="E1264" s="1">
        <v>0</v>
      </c>
      <c r="F1264" s="1">
        <v>0</v>
      </c>
      <c r="G1264" s="2">
        <f t="shared" si="24"/>
        <v>3259084.6179000004</v>
      </c>
      <c r="H1264" s="2">
        <f t="shared" si="23"/>
        <v>4.9999999813735485E-2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837955</v>
      </c>
      <c r="D1265" s="1">
        <f>BILANCA!E289</f>
        <v>0</v>
      </c>
      <c r="E1265" s="1">
        <v>0</v>
      </c>
      <c r="F1265" s="1">
        <v>0</v>
      </c>
      <c r="G1265" s="2">
        <f t="shared" si="24"/>
        <v>236303.30999999997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666976.43999999994</v>
      </c>
      <c r="E1266" s="1">
        <v>0</v>
      </c>
      <c r="F1266" s="1">
        <v>0</v>
      </c>
      <c r="G1266" s="2">
        <f t="shared" si="24"/>
        <v>377508.66503999993</v>
      </c>
      <c r="H1266" s="2">
        <f t="shared" si="23"/>
        <v>0.43999999994412065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21700000</v>
      </c>
      <c r="D1270" s="1">
        <f>BILANCA!E294</f>
        <v>20200000</v>
      </c>
      <c r="E1270" s="1">
        <v>0</v>
      </c>
      <c r="F1270" s="1">
        <v>0</v>
      </c>
      <c r="G1270" s="2">
        <f t="shared" si="24"/>
        <v>17822700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416450</v>
      </c>
      <c r="D1273" s="1">
        <f>BILANCA!E297</f>
        <v>154706.75</v>
      </c>
      <c r="E1273" s="1">
        <v>0</v>
      </c>
      <c r="F1273" s="1">
        <v>0</v>
      </c>
      <c r="G1273" s="2">
        <f t="shared" si="24"/>
        <v>210500.41499999998</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768</v>
      </c>
      <c r="D1274" s="1">
        <f>BILANCA!E298</f>
        <v>606</v>
      </c>
      <c r="E1274" s="1">
        <v>0</v>
      </c>
      <c r="F1274" s="1">
        <v>0</v>
      </c>
      <c r="G1274" s="2">
        <f t="shared" si="24"/>
        <v>576.17999999999995</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433302</v>
      </c>
      <c r="D1275" s="1">
        <f>BILANCA!E299</f>
        <v>107041.32</v>
      </c>
      <c r="E1275" s="1">
        <v>0</v>
      </c>
      <c r="F1275" s="1">
        <v>0</v>
      </c>
      <c r="G1275" s="2">
        <f t="shared" si="24"/>
        <v>189036.31487999999</v>
      </c>
      <c r="H1275" s="2">
        <f t="shared" si="23"/>
        <v>0.32000000000698492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12580428</v>
      </c>
      <c r="D1299" s="6">
        <f>'RAS-funkcijski'!E5</f>
        <v>10985449.369999999</v>
      </c>
      <c r="E1299" s="6">
        <v>0</v>
      </c>
      <c r="F1299" s="6">
        <v>0</v>
      </c>
      <c r="G1299" s="7">
        <f t="shared" si="24"/>
        <v>34551.326740000004</v>
      </c>
      <c r="H1299" s="7">
        <f t="shared" si="23"/>
        <v>0.36999999918043613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12580428</v>
      </c>
      <c r="D1300" s="1">
        <f>'RAS-funkcijski'!E6</f>
        <v>10985449.369999999</v>
      </c>
      <c r="E1300" s="1">
        <v>0</v>
      </c>
      <c r="F1300" s="1">
        <v>0</v>
      </c>
      <c r="G1300" s="2">
        <f t="shared" si="24"/>
        <v>69102.653480000008</v>
      </c>
      <c r="H1300" s="2">
        <f t="shared" si="23"/>
        <v>0.36999999918043613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12580428</v>
      </c>
      <c r="D1301" s="1">
        <f>'RAS-funkcijski'!E7</f>
        <v>10985449.369999999</v>
      </c>
      <c r="E1301" s="1">
        <v>0</v>
      </c>
      <c r="F1301" s="1">
        <v>0</v>
      </c>
      <c r="G1301" s="2">
        <f t="shared" si="24"/>
        <v>103653.98022</v>
      </c>
      <c r="H1301" s="2">
        <f t="shared" si="23"/>
        <v>0.36999999918043613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273933</v>
      </c>
      <c r="D1322" s="1">
        <f>'RAS-funkcijski'!E28</f>
        <v>384840</v>
      </c>
      <c r="E1322" s="1">
        <v>0</v>
      </c>
      <c r="F1322" s="1">
        <v>0</v>
      </c>
      <c r="G1322" s="2">
        <f t="shared" si="24"/>
        <v>25046.712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246590</v>
      </c>
      <c r="D1324" s="1">
        <f>'RAS-funkcijski'!E30</f>
        <v>270000</v>
      </c>
      <c r="E1324" s="1">
        <v>0</v>
      </c>
      <c r="F1324" s="1">
        <v>0</v>
      </c>
      <c r="G1324" s="2">
        <f t="shared" si="24"/>
        <v>20451.34</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27343</v>
      </c>
      <c r="D1328" s="1">
        <f>'RAS-funkcijski'!E34</f>
        <v>114840</v>
      </c>
      <c r="E1328" s="1">
        <v>0</v>
      </c>
      <c r="F1328" s="1">
        <v>0</v>
      </c>
      <c r="G1328" s="2">
        <f t="shared" si="24"/>
        <v>7710.69</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4691689</v>
      </c>
      <c r="D1329" s="1">
        <f>'RAS-funkcijski'!E35</f>
        <v>8247687.7199999997</v>
      </c>
      <c r="E1329" s="1">
        <v>0</v>
      </c>
      <c r="F1329" s="1">
        <v>0</v>
      </c>
      <c r="G1329" s="2">
        <f t="shared" si="24"/>
        <v>656798.99763999996</v>
      </c>
      <c r="H1329" s="2">
        <f t="shared" si="23"/>
        <v>0.28000000026077032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2418618</v>
      </c>
      <c r="D1348" s="1">
        <f>'RAS-funkcijski'!E54</f>
        <v>2401811.67</v>
      </c>
      <c r="E1348" s="1">
        <v>0</v>
      </c>
      <c r="F1348" s="1">
        <v>0</v>
      </c>
      <c r="G1348" s="2">
        <f t="shared" si="24"/>
        <v>361112.06700000004</v>
      </c>
      <c r="H1348" s="2">
        <f t="shared" si="27"/>
        <v>0.33000000007450581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2418618</v>
      </c>
      <c r="D1349" s="1">
        <f>'RAS-funkcijski'!E55</f>
        <v>2401811.67</v>
      </c>
      <c r="E1349" s="1">
        <v>0</v>
      </c>
      <c r="F1349" s="1">
        <v>0</v>
      </c>
      <c r="G1349" s="2">
        <f t="shared" si="24"/>
        <v>368334.30833999999</v>
      </c>
      <c r="H1349" s="2">
        <f t="shared" si="27"/>
        <v>0.33000000007450581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1680041</v>
      </c>
      <c r="D1355" s="1">
        <f>'RAS-funkcijski'!E61</f>
        <v>5470738.1299999999</v>
      </c>
      <c r="E1355" s="1">
        <v>0</v>
      </c>
      <c r="F1355" s="1">
        <v>0</v>
      </c>
      <c r="G1355" s="2">
        <f t="shared" si="24"/>
        <v>719426.48381999996</v>
      </c>
      <c r="H1355" s="2">
        <f t="shared" si="27"/>
        <v>0.12999999988824129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1680041</v>
      </c>
      <c r="D1358" s="1">
        <f>'RAS-funkcijski'!E64</f>
        <v>5470738.1299999999</v>
      </c>
      <c r="E1358" s="1">
        <v>0</v>
      </c>
      <c r="F1358" s="1">
        <v>0</v>
      </c>
      <c r="G1358" s="2">
        <f t="shared" si="24"/>
        <v>757291.03559999994</v>
      </c>
      <c r="H1358" s="2">
        <f t="shared" si="27"/>
        <v>0.12999999988824129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593030</v>
      </c>
      <c r="D1368" s="1">
        <f>'RAS-funkcijski'!E74</f>
        <v>375137.92</v>
      </c>
      <c r="E1368" s="1">
        <v>0</v>
      </c>
      <c r="F1368" s="1">
        <v>0</v>
      </c>
      <c r="G1368" s="2">
        <f t="shared" si="24"/>
        <v>94031.408800000005</v>
      </c>
      <c r="H1368" s="2">
        <f t="shared" si="27"/>
        <v>8.0000000016298145E-2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341452</v>
      </c>
      <c r="D1369" s="1">
        <f>'RAS-funkcijski'!E75</f>
        <v>0</v>
      </c>
      <c r="E1369" s="1">
        <v>0</v>
      </c>
      <c r="F1369" s="1">
        <v>0</v>
      </c>
      <c r="G1369" s="2">
        <f t="shared" si="24"/>
        <v>24243.091999999997</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285278</v>
      </c>
      <c r="D1370" s="1">
        <f>'RAS-funkcijski'!E76</f>
        <v>0</v>
      </c>
      <c r="E1370" s="1">
        <v>0</v>
      </c>
      <c r="F1370" s="1">
        <v>0</v>
      </c>
      <c r="G1370" s="2">
        <f t="shared" si="24"/>
        <v>20540.016</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56174</v>
      </c>
      <c r="D1375" s="1">
        <f>'RAS-funkcijski'!E81</f>
        <v>0</v>
      </c>
      <c r="E1375" s="1">
        <v>0</v>
      </c>
      <c r="F1375" s="1">
        <v>0</v>
      </c>
      <c r="G1375" s="2">
        <f t="shared" si="24"/>
        <v>4325.3980000000001</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22104719</v>
      </c>
      <c r="D1376" s="1">
        <f>'RAS-funkcijski'!E82</f>
        <v>19319631.050000001</v>
      </c>
      <c r="E1376" s="1">
        <v>0</v>
      </c>
      <c r="F1376" s="1">
        <v>0</v>
      </c>
      <c r="G1376" s="2">
        <f t="shared" si="24"/>
        <v>4738030.5257999999</v>
      </c>
      <c r="H1376" s="2">
        <f t="shared" si="27"/>
        <v>5.000000074505806E-2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3405348</v>
      </c>
      <c r="D1378" s="1">
        <f>'RAS-funkcijski'!E84</f>
        <v>3193273.95</v>
      </c>
      <c r="E1378" s="1">
        <v>0</v>
      </c>
      <c r="F1378" s="1">
        <v>0</v>
      </c>
      <c r="G1378" s="2">
        <f t="shared" si="24"/>
        <v>783351.67200000002</v>
      </c>
      <c r="H1378" s="2">
        <f t="shared" si="27"/>
        <v>4.9999999813735485E-2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2915253</v>
      </c>
      <c r="D1380" s="1">
        <f>'RAS-funkcijski'!E86</f>
        <v>3446739.27</v>
      </c>
      <c r="E1380" s="1">
        <v>0</v>
      </c>
      <c r="F1380" s="1">
        <v>0</v>
      </c>
      <c r="G1380" s="2">
        <f t="shared" si="24"/>
        <v>804315.98628000007</v>
      </c>
      <c r="H1380" s="2">
        <f t="shared" si="27"/>
        <v>0.27000000001862645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1684221</v>
      </c>
      <c r="D1381" s="1">
        <f>'RAS-funkcijski'!E87</f>
        <v>434950</v>
      </c>
      <c r="E1381" s="1">
        <v>0</v>
      </c>
      <c r="F1381" s="1">
        <v>0</v>
      </c>
      <c r="G1381" s="2">
        <f t="shared" si="24"/>
        <v>211992.04300000001</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14099897</v>
      </c>
      <c r="D1382" s="1">
        <f>'RAS-funkcijski'!E88</f>
        <v>12244667.83</v>
      </c>
      <c r="E1382" s="1">
        <v>0</v>
      </c>
      <c r="F1382" s="1">
        <v>0</v>
      </c>
      <c r="G1382" s="2">
        <f t="shared" si="24"/>
        <v>3241495.5434400002</v>
      </c>
      <c r="H1382" s="2">
        <f t="shared" si="27"/>
        <v>0.16999999992549419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620000</v>
      </c>
      <c r="D1383" s="1">
        <f>'RAS-funkcijski'!E89</f>
        <v>620000</v>
      </c>
      <c r="E1383" s="1">
        <v>0</v>
      </c>
      <c r="F1383" s="1">
        <v>0</v>
      </c>
      <c r="G1383" s="2">
        <f t="shared" si="24"/>
        <v>158100.00000000003</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620000</v>
      </c>
      <c r="D1398" s="1">
        <f>'RAS-funkcijski'!E104</f>
        <v>620000</v>
      </c>
      <c r="E1398" s="1">
        <v>0</v>
      </c>
      <c r="F1398" s="1">
        <v>0</v>
      </c>
      <c r="G1398" s="2">
        <f t="shared" si="24"/>
        <v>186000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8546212</v>
      </c>
      <c r="D1401" s="1">
        <f>'RAS-funkcijski'!E107</f>
        <v>10177308.91</v>
      </c>
      <c r="E1401" s="1">
        <v>0</v>
      </c>
      <c r="F1401" s="1">
        <v>0</v>
      </c>
      <c r="G1401" s="2">
        <f t="shared" si="24"/>
        <v>2976785.4714599997</v>
      </c>
      <c r="H1401" s="2">
        <f t="shared" si="27"/>
        <v>8.9999999850988388E-2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7840212</v>
      </c>
      <c r="D1402" s="1">
        <f>'RAS-funkcijski'!E108</f>
        <v>9228308.9100000001</v>
      </c>
      <c r="E1402" s="1">
        <v>0</v>
      </c>
      <c r="F1402" s="1">
        <v>0</v>
      </c>
      <c r="G1402" s="2">
        <f t="shared" si="24"/>
        <v>2734870.3012799998</v>
      </c>
      <c r="H1402" s="2">
        <f t="shared" si="27"/>
        <v>8.9999999850988388E-2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606000</v>
      </c>
      <c r="D1403" s="1">
        <f>'RAS-funkcijski'!E109</f>
        <v>849000</v>
      </c>
      <c r="E1403" s="1">
        <v>0</v>
      </c>
      <c r="F1403" s="1">
        <v>0</v>
      </c>
      <c r="G1403" s="2">
        <f t="shared" si="24"/>
        <v>241920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100000</v>
      </c>
      <c r="D1405" s="1">
        <f>'RAS-funkcijski'!E111</f>
        <v>0</v>
      </c>
      <c r="E1405" s="1">
        <v>0</v>
      </c>
      <c r="F1405" s="1">
        <v>0</v>
      </c>
      <c r="G1405" s="2">
        <f t="shared" si="24"/>
        <v>10700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100000</v>
      </c>
      <c r="E1407" s="1">
        <v>0</v>
      </c>
      <c r="F1407" s="1">
        <v>0</v>
      </c>
      <c r="G1407" s="2">
        <f t="shared" si="24"/>
        <v>21800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6025739</v>
      </c>
      <c r="D1408" s="1">
        <f>'RAS-funkcijski'!E114</f>
        <v>1377484.4</v>
      </c>
      <c r="E1408" s="1">
        <v>0</v>
      </c>
      <c r="F1408" s="1">
        <v>0</v>
      </c>
      <c r="G1408" s="2">
        <f t="shared" si="24"/>
        <v>965877.85800000001</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5737139</v>
      </c>
      <c r="D1409" s="1">
        <f>'RAS-funkcijski'!E115</f>
        <v>1039484.4</v>
      </c>
      <c r="E1409" s="1">
        <v>0</v>
      </c>
      <c r="F1409" s="1">
        <v>0</v>
      </c>
      <c r="G1409" s="2">
        <f t="shared" si="24"/>
        <v>867587.96580000001</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5649639</v>
      </c>
      <c r="D1410" s="1">
        <f>'RAS-funkcijski'!E116</f>
        <v>906334.4</v>
      </c>
      <c r="E1410" s="1">
        <v>0</v>
      </c>
      <c r="F1410" s="1">
        <v>0</v>
      </c>
      <c r="G1410" s="2">
        <f t="shared" si="24"/>
        <v>835778.47359999991</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87500</v>
      </c>
      <c r="D1411" s="1">
        <f>'RAS-funkcijski'!E117</f>
        <v>133150</v>
      </c>
      <c r="E1411" s="1">
        <v>0</v>
      </c>
      <c r="F1411" s="1">
        <v>0</v>
      </c>
      <c r="G1411" s="2">
        <f t="shared" si="24"/>
        <v>39979.4</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288600</v>
      </c>
      <c r="D1419" s="1">
        <f>'RAS-funkcijski'!E125</f>
        <v>338000</v>
      </c>
      <c r="E1419" s="1">
        <v>0</v>
      </c>
      <c r="F1419" s="1">
        <v>0</v>
      </c>
      <c r="G1419" s="2">
        <f t="shared" si="24"/>
        <v>116716.6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1854462</v>
      </c>
      <c r="D1423" s="1">
        <f>'RAS-funkcijski'!E129</f>
        <v>2000007.8199999998</v>
      </c>
      <c r="E1423" s="1">
        <v>0</v>
      </c>
      <c r="F1423" s="1">
        <v>0</v>
      </c>
      <c r="G1423" s="2">
        <f t="shared" si="24"/>
        <v>731809.70499999996</v>
      </c>
      <c r="H1423" s="2">
        <f t="shared" si="27"/>
        <v>0.18000000016763806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257500</v>
      </c>
      <c r="D1424" s="1">
        <f>'RAS-funkcijski'!E130</f>
        <v>254160</v>
      </c>
      <c r="E1424" s="1">
        <v>0</v>
      </c>
      <c r="F1424" s="1">
        <v>0</v>
      </c>
      <c r="G1424" s="2">
        <f t="shared" si="24"/>
        <v>96493.32</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257500</v>
      </c>
      <c r="D1426" s="1">
        <f>'RAS-funkcijski'!E132</f>
        <v>254160</v>
      </c>
      <c r="E1426" s="1">
        <v>0</v>
      </c>
      <c r="F1426" s="1">
        <v>0</v>
      </c>
      <c r="G1426" s="2">
        <f t="shared" si="24"/>
        <v>98024.959999999992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435000</v>
      </c>
      <c r="D1429" s="1">
        <f>'RAS-funkcijski'!E135</f>
        <v>396000</v>
      </c>
      <c r="E1429" s="1">
        <v>0</v>
      </c>
      <c r="F1429" s="1">
        <v>0</v>
      </c>
      <c r="G1429" s="2">
        <f t="shared" si="24"/>
        <v>160737</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1009</v>
      </c>
      <c r="D1430" s="1">
        <f>'RAS-funkcijski'!E136</f>
        <v>0</v>
      </c>
      <c r="E1430" s="1">
        <v>0</v>
      </c>
      <c r="F1430" s="1">
        <v>0</v>
      </c>
      <c r="G1430" s="2">
        <f t="shared" si="24"/>
        <v>133.18800000000002</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213346</v>
      </c>
      <c r="D1431" s="1">
        <f>'RAS-funkcijski'!E137</f>
        <v>138850</v>
      </c>
      <c r="E1431" s="1">
        <v>0</v>
      </c>
      <c r="F1431" s="1">
        <v>0</v>
      </c>
      <c r="G1431" s="2">
        <f t="shared" si="24"/>
        <v>65309.118000000002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367332</v>
      </c>
      <c r="D1432" s="1">
        <f>'RAS-funkcijski'!E138</f>
        <v>721686.63</v>
      </c>
      <c r="E1432" s="1">
        <v>0</v>
      </c>
      <c r="F1432" s="1">
        <v>0</v>
      </c>
      <c r="G1432" s="2">
        <f t="shared" si="24"/>
        <v>242634.50484000004</v>
      </c>
      <c r="H1432" s="2">
        <f t="shared" si="27"/>
        <v>0.36999999999534339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290689</v>
      </c>
      <c r="D1433" s="1">
        <f>'RAS-funkcijski'!E139</f>
        <v>363311.19</v>
      </c>
      <c r="E1433" s="1">
        <v>0</v>
      </c>
      <c r="F1433" s="1">
        <v>0</v>
      </c>
      <c r="G1433" s="2">
        <f t="shared" si="24"/>
        <v>137337.03630000001</v>
      </c>
      <c r="H1433" s="2">
        <f t="shared" si="27"/>
        <v>0.19000000000232831</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289586</v>
      </c>
      <c r="D1434" s="1">
        <f>'RAS-funkcijski'!E140</f>
        <v>126000</v>
      </c>
      <c r="E1434" s="1">
        <v>0</v>
      </c>
      <c r="F1434" s="1">
        <v>0</v>
      </c>
      <c r="G1434" s="2">
        <f t="shared" si="24"/>
        <v>73655.695999999996</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57038634</v>
      </c>
      <c r="D1435" s="13">
        <f>'RAS-funkcijski'!E141</f>
        <v>53112409.269999996</v>
      </c>
      <c r="E1435" s="13">
        <v>0</v>
      </c>
      <c r="F1435" s="13">
        <v>0</v>
      </c>
      <c r="G1435" s="14">
        <f t="shared" si="24"/>
        <v>22367092.997979999</v>
      </c>
      <c r="H1435" s="14">
        <f t="shared" si="27"/>
        <v>0.26999999582767487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3832116.83</v>
      </c>
      <c r="D1436" s="6">
        <f>'P-VRIO'!E5</f>
        <v>3832116.83</v>
      </c>
      <c r="E1436" s="6">
        <v>0</v>
      </c>
      <c r="F1436" s="6">
        <v>0</v>
      </c>
      <c r="G1436" s="7">
        <f t="shared" si="24"/>
        <v>11496.350490000001</v>
      </c>
      <c r="H1436" s="7">
        <f t="shared" si="27"/>
        <v>0.33999999985098839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3832116.83</v>
      </c>
      <c r="D1453" s="1">
        <f>'P-VRIO'!E22</f>
        <v>3832116.83</v>
      </c>
      <c r="E1453" s="1">
        <v>0</v>
      </c>
      <c r="F1453" s="1">
        <v>0</v>
      </c>
      <c r="G1453" s="2">
        <f t="shared" si="24"/>
        <v>206934.30881999998</v>
      </c>
      <c r="H1453" s="2">
        <f t="shared" si="27"/>
        <v>0.33999999985098839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3832116.83</v>
      </c>
      <c r="D1461" s="1">
        <f>'P-VRIO'!E30</f>
        <v>3832116.83</v>
      </c>
      <c r="E1461" s="1">
        <v>0</v>
      </c>
      <c r="F1461" s="1">
        <v>0</v>
      </c>
      <c r="G1461" s="2">
        <f t="shared" si="24"/>
        <v>298905.11274000001</v>
      </c>
      <c r="H1461" s="2">
        <f t="shared" si="27"/>
        <v>0.33999999985098839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3832116.83</v>
      </c>
      <c r="D1467" s="1">
        <f>'P-VRIO'!E36</f>
        <v>3832116.83</v>
      </c>
      <c r="E1467" s="1">
        <v>0</v>
      </c>
      <c r="F1467" s="1">
        <v>0</v>
      </c>
      <c r="G1467" s="2">
        <f t="shared" si="24"/>
        <v>367883.21568000002</v>
      </c>
      <c r="H1467" s="2">
        <f t="shared" si="27"/>
        <v>0.33999999985098839</v>
      </c>
      <c r="I1467" s="10">
        <f t="shared" si="31"/>
        <v>125080.29327638114</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27798778.23</v>
      </c>
      <c r="D1480" s="6"/>
      <c r="E1480" s="6">
        <v>0</v>
      </c>
      <c r="F1480" s="6">
        <v>0</v>
      </c>
      <c r="G1480" s="7">
        <f t="shared" ref="G1480:G1580" si="34">B1480/1000*C1480</f>
        <v>27798.77823</v>
      </c>
      <c r="H1480" s="7">
        <f t="shared" ref="H1480:H1580" si="35">ABS(C1480-ROUND(C1480,0))</f>
        <v>0.23000000044703484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76829861.649999991</v>
      </c>
      <c r="D1481" s="1">
        <v>0</v>
      </c>
      <c r="E1481" s="1">
        <v>0</v>
      </c>
      <c r="F1481" s="1">
        <v>0</v>
      </c>
      <c r="G1481" s="2">
        <f t="shared" si="34"/>
        <v>153659.72329999998</v>
      </c>
      <c r="H1481" s="2">
        <f t="shared" si="35"/>
        <v>0.35000000894069672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63933092.729999989</v>
      </c>
      <c r="D1483" s="1">
        <v>0</v>
      </c>
      <c r="E1483" s="1">
        <v>0</v>
      </c>
      <c r="F1483" s="1">
        <v>0</v>
      </c>
      <c r="G1483" s="2">
        <f t="shared" si="34"/>
        <v>255732.37091999996</v>
      </c>
      <c r="H1483" s="2">
        <f t="shared" si="35"/>
        <v>0.27000001072883606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17420306.41</v>
      </c>
      <c r="D1484" s="1">
        <v>0</v>
      </c>
      <c r="E1484" s="1">
        <v>0</v>
      </c>
      <c r="F1484" s="1">
        <v>0</v>
      </c>
      <c r="G1484" s="2">
        <f t="shared" si="34"/>
        <v>87101.532050000009</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30975307.579999998</v>
      </c>
      <c r="D1485" s="1">
        <v>0</v>
      </c>
      <c r="E1485" s="1">
        <v>0</v>
      </c>
      <c r="F1485" s="1">
        <v>0</v>
      </c>
      <c r="G1485" s="2">
        <f t="shared" si="34"/>
        <v>185851.84547999999</v>
      </c>
      <c r="H1485" s="2">
        <f t="shared" si="35"/>
        <v>0.42000000178813934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840789.4</v>
      </c>
      <c r="D1486" s="1">
        <v>0</v>
      </c>
      <c r="E1486" s="1">
        <v>0</v>
      </c>
      <c r="F1486" s="1">
        <v>0</v>
      </c>
      <c r="G1486" s="2">
        <f t="shared" si="34"/>
        <v>5885.5258000000003</v>
      </c>
      <c r="H1486" s="2">
        <f t="shared" si="35"/>
        <v>0.40000000002328306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276588.51</v>
      </c>
      <c r="D1487" s="1">
        <v>0</v>
      </c>
      <c r="E1487" s="1">
        <v>0</v>
      </c>
      <c r="F1487" s="1">
        <v>0</v>
      </c>
      <c r="G1487" s="2">
        <f t="shared" si="34"/>
        <v>2212.7080800000003</v>
      </c>
      <c r="H1487" s="2">
        <f t="shared" si="35"/>
        <v>0.48999999999068677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2059760.34</v>
      </c>
      <c r="D1489" s="1">
        <v>0</v>
      </c>
      <c r="E1489" s="1">
        <v>0</v>
      </c>
      <c r="F1489" s="1">
        <v>0</v>
      </c>
      <c r="G1489" s="2">
        <f t="shared" si="34"/>
        <v>20597.6034</v>
      </c>
      <c r="H1489" s="2">
        <f t="shared" si="35"/>
        <v>0.34000000008381903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119582.37</v>
      </c>
      <c r="D1490" s="1">
        <v>0</v>
      </c>
      <c r="E1490" s="1">
        <v>0</v>
      </c>
      <c r="F1490" s="1">
        <v>0</v>
      </c>
      <c r="G1490" s="2">
        <f t="shared" si="34"/>
        <v>1315.4060699999998</v>
      </c>
      <c r="H1490" s="2">
        <f t="shared" si="35"/>
        <v>0.36999999999534339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12240758.119999999</v>
      </c>
      <c r="D1491" s="1">
        <v>0</v>
      </c>
      <c r="E1491" s="1">
        <v>0</v>
      </c>
      <c r="F1491" s="1">
        <v>0</v>
      </c>
      <c r="G1491" s="2">
        <f t="shared" si="34"/>
        <v>146889.09743999998</v>
      </c>
      <c r="H1491" s="2">
        <f t="shared" si="35"/>
        <v>0.11999999918043613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10445089.99</v>
      </c>
      <c r="D1492" s="1">
        <v>0</v>
      </c>
      <c r="E1492" s="1">
        <v>0</v>
      </c>
      <c r="F1492" s="1">
        <v>0</v>
      </c>
      <c r="G1492" s="2">
        <f t="shared" si="34"/>
        <v>135786.16986999998</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2451678.9300000002</v>
      </c>
      <c r="D1493" s="1">
        <v>0</v>
      </c>
      <c r="E1493" s="1">
        <v>0</v>
      </c>
      <c r="F1493" s="1">
        <v>0</v>
      </c>
      <c r="G1493" s="2">
        <f t="shared" si="34"/>
        <v>34323.505020000004</v>
      </c>
      <c r="H1493" s="2">
        <f t="shared" si="35"/>
        <v>6.9999999832361937E-2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2451678.9300000002</v>
      </c>
      <c r="D1497" s="1">
        <v>0</v>
      </c>
      <c r="E1497" s="1">
        <v>0</v>
      </c>
      <c r="F1497" s="1">
        <v>0</v>
      </c>
      <c r="G1497" s="2">
        <f t="shared" si="34"/>
        <v>44130.220739999997</v>
      </c>
      <c r="H1497" s="2">
        <f t="shared" si="35"/>
        <v>6.9999999832361937E-2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79393742.49000001</v>
      </c>
      <c r="D1499" s="1">
        <v>0</v>
      </c>
      <c r="E1499" s="1">
        <v>0</v>
      </c>
      <c r="F1499" s="1">
        <v>0</v>
      </c>
      <c r="G1499" s="2">
        <f t="shared" si="34"/>
        <v>1587874.8498000002</v>
      </c>
      <c r="H1499" s="2">
        <f t="shared" si="35"/>
        <v>0.49000000953674316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64825995.359999999</v>
      </c>
      <c r="D1501" s="1">
        <v>0</v>
      </c>
      <c r="E1501" s="1">
        <v>0</v>
      </c>
      <c r="F1501" s="1">
        <v>0</v>
      </c>
      <c r="G1501" s="2">
        <f t="shared" si="34"/>
        <v>1426171.8979199999</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17529871.210000001</v>
      </c>
      <c r="D1502" s="1">
        <v>0</v>
      </c>
      <c r="E1502" s="1">
        <v>0</v>
      </c>
      <c r="F1502" s="1">
        <v>0</v>
      </c>
      <c r="G1502" s="2">
        <f t="shared" si="34"/>
        <v>403187.03782999999</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31227033.050000001</v>
      </c>
      <c r="D1503" s="1">
        <v>0</v>
      </c>
      <c r="E1503" s="1">
        <v>0</v>
      </c>
      <c r="F1503" s="1">
        <v>0</v>
      </c>
      <c r="G1503" s="2">
        <f t="shared" si="34"/>
        <v>749448.79320000007</v>
      </c>
      <c r="H1503" s="2">
        <f t="shared" si="35"/>
        <v>5.000000074505806E-2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769147.44</v>
      </c>
      <c r="D1504" s="1">
        <v>0</v>
      </c>
      <c r="E1504" s="1">
        <v>0</v>
      </c>
      <c r="F1504" s="1">
        <v>0</v>
      </c>
      <c r="G1504" s="2">
        <f t="shared" si="34"/>
        <v>19228.685999999998</v>
      </c>
      <c r="H1504" s="2">
        <f t="shared" si="35"/>
        <v>0.43999999994412065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255321.19</v>
      </c>
      <c r="D1505" s="1">
        <v>0</v>
      </c>
      <c r="E1505" s="1">
        <v>0</v>
      </c>
      <c r="F1505" s="1">
        <v>0</v>
      </c>
      <c r="G1505" s="2">
        <f t="shared" si="34"/>
        <v>6638.3509399999994</v>
      </c>
      <c r="H1505" s="2">
        <f t="shared" si="35"/>
        <v>0.19000000000232831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1518355.16</v>
      </c>
      <c r="D1507" s="1">
        <v>0</v>
      </c>
      <c r="E1507" s="1">
        <v>0</v>
      </c>
      <c r="F1507" s="1">
        <v>0</v>
      </c>
      <c r="G1507" s="2">
        <f t="shared" si="34"/>
        <v>42513.944479999998</v>
      </c>
      <c r="H1507" s="2">
        <f t="shared" si="35"/>
        <v>0.15999999991618097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117219.99</v>
      </c>
      <c r="D1508" s="1">
        <v>0</v>
      </c>
      <c r="E1508" s="1">
        <v>0</v>
      </c>
      <c r="F1508" s="1">
        <v>0</v>
      </c>
      <c r="G1508" s="2">
        <f t="shared" si="34"/>
        <v>3399.3797100000002</v>
      </c>
      <c r="H1508" s="2">
        <f t="shared" si="35"/>
        <v>9.9999999947613105E-3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13409047.32</v>
      </c>
      <c r="D1509" s="1">
        <v>0</v>
      </c>
      <c r="E1509" s="1">
        <v>0</v>
      </c>
      <c r="F1509" s="1">
        <v>0</v>
      </c>
      <c r="G1509" s="2">
        <f t="shared" si="34"/>
        <v>402271.41960000002</v>
      </c>
      <c r="H1509" s="2">
        <f t="shared" si="35"/>
        <v>0.32000000029802322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10616068.199999999</v>
      </c>
      <c r="D1510" s="1">
        <v>0</v>
      </c>
      <c r="E1510" s="1">
        <v>0</v>
      </c>
      <c r="F1510" s="1">
        <v>0</v>
      </c>
      <c r="G1510" s="2">
        <f t="shared" si="34"/>
        <v>329098.11419999995</v>
      </c>
      <c r="H1510" s="2">
        <f t="shared" si="35"/>
        <v>0.19999999925494194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3951678.93</v>
      </c>
      <c r="D1511" s="1">
        <v>0</v>
      </c>
      <c r="E1511" s="1">
        <v>0</v>
      </c>
      <c r="F1511" s="1">
        <v>0</v>
      </c>
      <c r="G1511" s="2">
        <f t="shared" si="34"/>
        <v>126453.72576</v>
      </c>
      <c r="H1511" s="2">
        <f t="shared" si="35"/>
        <v>6.9999999832361937E-2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3951678.93</v>
      </c>
      <c r="D1515" s="1">
        <v>0</v>
      </c>
      <c r="E1515" s="1">
        <v>0</v>
      </c>
      <c r="F1515" s="1">
        <v>0</v>
      </c>
      <c r="G1515" s="2">
        <f t="shared" si="34"/>
        <v>142260.44148000001</v>
      </c>
      <c r="H1515" s="2">
        <f t="shared" si="35"/>
        <v>6.9999999832361937E-2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25234897.389999986</v>
      </c>
      <c r="D1517" s="1">
        <v>0</v>
      </c>
      <c r="E1517" s="1">
        <v>0</v>
      </c>
      <c r="F1517" s="1">
        <v>0</v>
      </c>
      <c r="G1517" s="2">
        <f t="shared" si="34"/>
        <v>958926.10081999947</v>
      </c>
      <c r="H1517" s="2">
        <f t="shared" si="35"/>
        <v>0.38999998569488525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25234897.390000001</v>
      </c>
      <c r="D1576" s="1">
        <v>0</v>
      </c>
      <c r="E1576" s="1">
        <v>0</v>
      </c>
      <c r="F1576" s="1">
        <v>0</v>
      </c>
      <c r="G1576" s="2">
        <f t="shared" si="34"/>
        <v>2447785.0468300004</v>
      </c>
      <c r="H1576" s="2">
        <f t="shared" si="35"/>
        <v>0.39000000059604645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4367920.95</v>
      </c>
      <c r="D1578" s="1">
        <v>0</v>
      </c>
      <c r="E1578" s="1">
        <v>0</v>
      </c>
      <c r="F1578" s="1">
        <v>0</v>
      </c>
      <c r="G1578" s="2">
        <f t="shared" si="34"/>
        <v>432424.17405000003</v>
      </c>
      <c r="H1578" s="2">
        <f t="shared" si="35"/>
        <v>4.9999999813735485E-2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666976.43999999994</v>
      </c>
      <c r="D1579" s="1">
        <v>0</v>
      </c>
      <c r="E1579" s="1">
        <v>0</v>
      </c>
      <c r="F1579" s="1">
        <v>0</v>
      </c>
      <c r="G1579" s="2">
        <f t="shared" si="34"/>
        <v>66697.644</v>
      </c>
      <c r="H1579" s="2">
        <f t="shared" si="35"/>
        <v>0.43999999994412065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20200000</v>
      </c>
      <c r="D1580" s="13">
        <v>0</v>
      </c>
      <c r="E1580" s="13">
        <v>0</v>
      </c>
      <c r="F1580" s="13">
        <v>0</v>
      </c>
      <c r="G1580" s="14">
        <f t="shared" si="34"/>
        <v>2040200.0000000002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33281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67199801</v>
      </c>
      <c r="I16" s="172">
        <f>'PR-RAS'!E6</f>
        <v>80579612.620000005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47140735</v>
      </c>
      <c r="I17" s="172">
        <f>'PR-RAS'!E151</f>
        <v>53569494.670000002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21749438</v>
      </c>
      <c r="I18" s="172">
        <f>'PR-RAS'!E645</f>
        <v>37433504.109999999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220310732</v>
      </c>
      <c r="I20" s="175">
        <f>BILANCA!E7</f>
        <v>222860450.95000002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89985532</v>
      </c>
      <c r="I21" s="177">
        <f>BILANCA!E68</f>
        <v>99702858.189999998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27798778</v>
      </c>
      <c r="I22" s="177">
        <f>BILANCA!E176</f>
        <v>25234897.390000001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282497486</v>
      </c>
      <c r="I23" s="179">
        <f>BILANCA!E237</f>
        <v>297328411.75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12580428</v>
      </c>
      <c r="I24" s="175">
        <f>'RAS-funkcijski'!E5</f>
        <v>10985449.369999999</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4691689</v>
      </c>
      <c r="I25" s="177">
        <f>'RAS-funkcijski'!E35</f>
        <v>8247687.7199999997</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14099897</v>
      </c>
      <c r="I26" s="177">
        <f>'RAS-funkcijski'!E88</f>
        <v>12244667.83</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6025739</v>
      </c>
      <c r="I27" s="177">
        <f>'RAS-funkcijski'!E114</f>
        <v>1377484.4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57038634</v>
      </c>
      <c r="I28" s="181">
        <f>'RAS-funkcijski'!E141</f>
        <v>53112409.269999996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3832116.83</v>
      </c>
      <c r="I29" s="175">
        <f>'P-VRIO'!E5</f>
        <v>3832116.83</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3832116.83</v>
      </c>
      <c r="I30" s="177">
        <f>'P-VRIO'!E22</f>
        <v>3832116.83</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27798778.23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25234897.389999986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25234897.390000001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355" zoomScale="180" zoomScaleNormal="180" workbookViewId="0">
      <selection activeCell="E368" sqref="E36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67199801</v>
      </c>
      <c r="E6" s="53">
        <f>E7+E44+E50+E82+E106+E124+E133+E139</f>
        <v>80579612.620000005</v>
      </c>
      <c r="F6" s="54">
        <f t="shared" ref="F6:F131" si="0">IF(D6&lt;&gt;0,IF(E6/D6&gt;=100,"&gt;&gt;100",E6/D6*100),"-")</f>
        <v>119.91049291946565</v>
      </c>
    </row>
    <row r="7" spans="1:25" ht="12.75" customHeight="1" x14ac:dyDescent="0.2">
      <c r="A7" s="55">
        <v>61</v>
      </c>
      <c r="B7" s="307" t="s">
        <v>57</v>
      </c>
      <c r="C7" s="52" t="s">
        <v>58</v>
      </c>
      <c r="D7" s="53">
        <f t="shared" ref="D7:E7" si="1">D8+D17+D23+D29+D37+D40</f>
        <v>32256253</v>
      </c>
      <c r="E7" s="53">
        <f t="shared" si="1"/>
        <v>39458110.170000002</v>
      </c>
      <c r="F7" s="54">
        <f t="shared" si="0"/>
        <v>122.32701104495926</v>
      </c>
    </row>
    <row r="8" spans="1:25" ht="12.75" customHeight="1" x14ac:dyDescent="0.2">
      <c r="A8" s="55">
        <v>611</v>
      </c>
      <c r="B8" s="87" t="s">
        <v>59</v>
      </c>
      <c r="C8" s="52" t="s">
        <v>60</v>
      </c>
      <c r="D8" s="53">
        <f t="shared" ref="D8:E8" si="2">SUM(D9:D14)-D15-D16</f>
        <v>13204250</v>
      </c>
      <c r="E8" s="53">
        <f t="shared" si="2"/>
        <v>19010780.640000001</v>
      </c>
      <c r="F8" s="54">
        <f t="shared" si="0"/>
        <v>143.97470996080807</v>
      </c>
    </row>
    <row r="9" spans="1:25" ht="12.75" customHeight="1" x14ac:dyDescent="0.2">
      <c r="A9" s="55">
        <v>6111</v>
      </c>
      <c r="B9" s="87" t="s">
        <v>61</v>
      </c>
      <c r="C9" s="52" t="s">
        <v>62</v>
      </c>
      <c r="D9" s="244">
        <v>13204250</v>
      </c>
      <c r="E9" s="244">
        <v>19010780.640000001</v>
      </c>
      <c r="F9" s="54">
        <f t="shared" si="0"/>
        <v>143.97470996080807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17664940</v>
      </c>
      <c r="E23" s="53">
        <f t="shared" si="4"/>
        <v>18565589</v>
      </c>
      <c r="F23" s="54">
        <f t="shared" si="0"/>
        <v>105.098511514899</v>
      </c>
    </row>
    <row r="24" spans="1:6" ht="12.75" customHeight="1" x14ac:dyDescent="0.2">
      <c r="A24" s="55">
        <v>6131</v>
      </c>
      <c r="B24" s="87" t="s">
        <v>91</v>
      </c>
      <c r="C24" s="52" t="s">
        <v>92</v>
      </c>
      <c r="D24" s="244">
        <v>8570479</v>
      </c>
      <c r="E24" s="244">
        <v>7418361.1200000001</v>
      </c>
      <c r="F24" s="54">
        <f t="shared" si="0"/>
        <v>86.557135487993136</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9094461</v>
      </c>
      <c r="E27" s="244">
        <v>11147227.880000001</v>
      </c>
      <c r="F27" s="54">
        <f t="shared" si="0"/>
        <v>122.57161672362993</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1387063</v>
      </c>
      <c r="E29" s="53">
        <f t="shared" si="5"/>
        <v>1881740.53</v>
      </c>
      <c r="F29" s="54">
        <f t="shared" si="0"/>
        <v>135.66366704324173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1378147</v>
      </c>
      <c r="E31" s="244">
        <v>1871738.48</v>
      </c>
      <c r="F31" s="54">
        <f t="shared" si="0"/>
        <v>135.81559006404979</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8916</v>
      </c>
      <c r="E33" s="244">
        <v>10002.049999999999</v>
      </c>
      <c r="F33" s="54">
        <f t="shared" si="0"/>
        <v>112.18091072229699</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8097964</v>
      </c>
      <c r="E50" s="53">
        <f>E51+E54+E59+E62+E65+E68+E71+E74+E77</f>
        <v>8587134.0899999999</v>
      </c>
      <c r="F50" s="54">
        <f t="shared" si="0"/>
        <v>106.04065528075945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505316</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505316</v>
      </c>
      <c r="E57" s="244"/>
      <c r="F57" s="54">
        <f t="shared" si="0"/>
        <v>0</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5278600</v>
      </c>
      <c r="E59" s="53">
        <f t="shared" si="12"/>
        <v>5108129.91</v>
      </c>
      <c r="F59" s="54">
        <f t="shared" si="0"/>
        <v>96.77054351532604</v>
      </c>
    </row>
    <row r="60" spans="1:6" ht="24" x14ac:dyDescent="0.2">
      <c r="A60" s="55">
        <v>6331</v>
      </c>
      <c r="B60" s="88" t="s">
        <v>163</v>
      </c>
      <c r="C60" s="52" t="s">
        <v>164</v>
      </c>
      <c r="D60" s="244">
        <v>4578600</v>
      </c>
      <c r="E60" s="244">
        <v>4208214.8499999996</v>
      </c>
      <c r="F60" s="54">
        <f t="shared" si="0"/>
        <v>91.910515222993922</v>
      </c>
    </row>
    <row r="61" spans="1:6" ht="24" x14ac:dyDescent="0.2">
      <c r="A61" s="55">
        <v>6332</v>
      </c>
      <c r="B61" s="88" t="s">
        <v>165</v>
      </c>
      <c r="C61" s="52" t="s">
        <v>166</v>
      </c>
      <c r="D61" s="244">
        <v>700000</v>
      </c>
      <c r="E61" s="244">
        <v>899915.06</v>
      </c>
      <c r="F61" s="54">
        <f t="shared" si="0"/>
        <v>128.55929428571429</v>
      </c>
    </row>
    <row r="62" spans="1:6" ht="12.75" customHeight="1" x14ac:dyDescent="0.2">
      <c r="A62" s="55">
        <v>634</v>
      </c>
      <c r="B62" s="87" t="s">
        <v>167</v>
      </c>
      <c r="C62" s="52" t="s">
        <v>168</v>
      </c>
      <c r="D62" s="53">
        <f t="shared" ref="D62:E62" si="13">SUM(D63:D64)</f>
        <v>0</v>
      </c>
      <c r="E62" s="53">
        <f t="shared" si="13"/>
        <v>345000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345000</v>
      </c>
      <c r="F64" s="54" t="str">
        <f t="shared" si="0"/>
        <v>-</v>
      </c>
    </row>
    <row r="65" spans="1:6" ht="12.75" customHeight="1" x14ac:dyDescent="0.2">
      <c r="A65" s="55">
        <v>635</v>
      </c>
      <c r="B65" s="87" t="s">
        <v>173</v>
      </c>
      <c r="C65" s="52" t="s">
        <v>174</v>
      </c>
      <c r="D65" s="53">
        <f t="shared" ref="D65:E65" si="14">SUM(D66:D67)</f>
        <v>1751977</v>
      </c>
      <c r="E65" s="53">
        <f t="shared" si="14"/>
        <v>1668713.58</v>
      </c>
      <c r="F65" s="54">
        <f t="shared" si="0"/>
        <v>95.247459298837839</v>
      </c>
    </row>
    <row r="66" spans="1:6" ht="12.75" customHeight="1" x14ac:dyDescent="0.2">
      <c r="A66" s="55">
        <v>6351</v>
      </c>
      <c r="B66" s="87" t="s">
        <v>175</v>
      </c>
      <c r="C66" s="52" t="s">
        <v>176</v>
      </c>
      <c r="D66" s="244">
        <v>1751977</v>
      </c>
      <c r="E66" s="244">
        <v>1668713.58</v>
      </c>
      <c r="F66" s="54">
        <f t="shared" si="0"/>
        <v>95.247459298837839</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562071</v>
      </c>
      <c r="E74" s="53">
        <f t="shared" si="17"/>
        <v>1465290.6</v>
      </c>
      <c r="F74" s="54">
        <f t="shared" si="0"/>
        <v>260.69492999994662</v>
      </c>
    </row>
    <row r="75" spans="1:6" ht="12.75" customHeight="1" x14ac:dyDescent="0.2">
      <c r="A75" s="55" t="s">
        <v>193</v>
      </c>
      <c r="B75" s="87" t="s">
        <v>194</v>
      </c>
      <c r="C75" s="52" t="s">
        <v>193</v>
      </c>
      <c r="D75" s="244">
        <v>562071</v>
      </c>
      <c r="E75" s="244">
        <v>1465290.6</v>
      </c>
      <c r="F75" s="54">
        <f t="shared" si="0"/>
        <v>260.69492999994662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1944547</v>
      </c>
      <c r="E82" s="53">
        <f t="shared" si="19"/>
        <v>2511540.8299999996</v>
      </c>
      <c r="F82" s="54">
        <f t="shared" si="0"/>
        <v>129.15814480184844</v>
      </c>
    </row>
    <row r="83" spans="1:6" ht="12.75" customHeight="1" x14ac:dyDescent="0.2">
      <c r="A83" s="55">
        <v>641</v>
      </c>
      <c r="B83" s="87" t="s">
        <v>209</v>
      </c>
      <c r="C83" s="52" t="s">
        <v>210</v>
      </c>
      <c r="D83" s="53">
        <f t="shared" ref="D83:E83" si="20">SUM(D84:D90)</f>
        <v>223393</v>
      </c>
      <c r="E83" s="53">
        <f t="shared" si="20"/>
        <v>341391.77</v>
      </c>
      <c r="F83" s="54">
        <f t="shared" si="0"/>
        <v>152.82115822787645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162648</v>
      </c>
      <c r="E85" s="244">
        <v>106504.62</v>
      </c>
      <c r="F85" s="54">
        <f t="shared" si="0"/>
        <v>65.481665928877092</v>
      </c>
    </row>
    <row r="86" spans="1:6" ht="12.75" customHeight="1" x14ac:dyDescent="0.2">
      <c r="A86" s="55">
        <v>6414</v>
      </c>
      <c r="B86" s="87" t="s">
        <v>215</v>
      </c>
      <c r="C86" s="52" t="s">
        <v>216</v>
      </c>
      <c r="D86" s="244">
        <v>60745</v>
      </c>
      <c r="E86" s="244">
        <v>234887.15</v>
      </c>
      <c r="F86" s="54">
        <f t="shared" si="0"/>
        <v>386.67733969874064</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1721154</v>
      </c>
      <c r="E91" s="53">
        <f t="shared" si="21"/>
        <v>2170149.0599999996</v>
      </c>
      <c r="F91" s="54">
        <f t="shared" si="0"/>
        <v>126.08686148944253</v>
      </c>
    </row>
    <row r="92" spans="1:6" ht="12.75" customHeight="1" x14ac:dyDescent="0.2">
      <c r="A92" s="55">
        <v>6421</v>
      </c>
      <c r="B92" s="87" t="s">
        <v>227</v>
      </c>
      <c r="C92" s="52" t="s">
        <v>228</v>
      </c>
      <c r="D92" s="244">
        <v>1133638</v>
      </c>
      <c r="E92" s="244">
        <v>1522637.39</v>
      </c>
      <c r="F92" s="54">
        <f t="shared" si="0"/>
        <v>134.31425111014272</v>
      </c>
    </row>
    <row r="93" spans="1:6" ht="12.75" customHeight="1" x14ac:dyDescent="0.2">
      <c r="A93" s="55">
        <v>6422</v>
      </c>
      <c r="B93" s="87" t="s">
        <v>229</v>
      </c>
      <c r="C93" s="52" t="s">
        <v>230</v>
      </c>
      <c r="D93" s="244">
        <v>561317</v>
      </c>
      <c r="E93" s="244">
        <v>617193.35</v>
      </c>
      <c r="F93" s="54">
        <f t="shared" si="0"/>
        <v>109.95450877133597</v>
      </c>
    </row>
    <row r="94" spans="1:6" ht="12.75" customHeight="1" x14ac:dyDescent="0.2">
      <c r="A94" s="55">
        <v>6423</v>
      </c>
      <c r="B94" s="87" t="s">
        <v>231</v>
      </c>
      <c r="C94" s="52" t="s">
        <v>232</v>
      </c>
      <c r="D94" s="244">
        <v>26199</v>
      </c>
      <c r="E94" s="244">
        <v>30318.32</v>
      </c>
      <c r="F94" s="54">
        <f t="shared" si="0"/>
        <v>115.72319554181459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21978849</v>
      </c>
      <c r="E106" s="53">
        <f t="shared" si="23"/>
        <v>27098680.050000001</v>
      </c>
      <c r="F106" s="54">
        <f t="shared" si="0"/>
        <v>123.29435472257897</v>
      </c>
    </row>
    <row r="107" spans="1:6" ht="12.75" customHeight="1" x14ac:dyDescent="0.2">
      <c r="A107" s="55">
        <v>651</v>
      </c>
      <c r="B107" s="87" t="s">
        <v>257</v>
      </c>
      <c r="C107" s="52" t="s">
        <v>258</v>
      </c>
      <c r="D107" s="53">
        <f t="shared" ref="D107:E107" si="24">SUM(D108:D111)</f>
        <v>1092098</v>
      </c>
      <c r="E107" s="53">
        <f t="shared" si="24"/>
        <v>1713553.46</v>
      </c>
      <c r="F107" s="54">
        <f t="shared" si="0"/>
        <v>156.90473382425387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98330</v>
      </c>
      <c r="E110" s="244">
        <v>59645.42</v>
      </c>
      <c r="F110" s="54">
        <f t="shared" si="0"/>
        <v>60.658415539509811</v>
      </c>
    </row>
    <row r="111" spans="1:6" ht="12.75" customHeight="1" x14ac:dyDescent="0.2">
      <c r="A111" s="55">
        <v>6514</v>
      </c>
      <c r="B111" s="87" t="s">
        <v>265</v>
      </c>
      <c r="C111" s="52" t="s">
        <v>266</v>
      </c>
      <c r="D111" s="244">
        <v>993768</v>
      </c>
      <c r="E111" s="244">
        <v>1653908.04</v>
      </c>
      <c r="F111" s="54">
        <f t="shared" si="0"/>
        <v>166.42798319124785</v>
      </c>
    </row>
    <row r="112" spans="1:6" ht="12.75" customHeight="1" x14ac:dyDescent="0.2">
      <c r="A112" s="55">
        <v>652</v>
      </c>
      <c r="B112" s="87" t="s">
        <v>267</v>
      </c>
      <c r="C112" s="52" t="s">
        <v>268</v>
      </c>
      <c r="D112" s="53">
        <f t="shared" ref="D112:E112" si="25">SUM(D113:D119)</f>
        <v>97283</v>
      </c>
      <c r="E112" s="53">
        <f t="shared" si="25"/>
        <v>158049</v>
      </c>
      <c r="F112" s="54">
        <f t="shared" si="0"/>
        <v>162.46312305335979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52732</v>
      </c>
      <c r="E114" s="244">
        <v>54223.519999999997</v>
      </c>
      <c r="F114" s="54">
        <f t="shared" si="0"/>
        <v>102.82849123871651</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44551</v>
      </c>
      <c r="E117" s="244">
        <v>103825.48</v>
      </c>
      <c r="F117" s="54">
        <f t="shared" si="0"/>
        <v>233.04859599111131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20789468</v>
      </c>
      <c r="E120" s="53">
        <f t="shared" si="26"/>
        <v>25227077.59</v>
      </c>
      <c r="F120" s="54">
        <f t="shared" si="0"/>
        <v>121.3454696868626</v>
      </c>
    </row>
    <row r="121" spans="1:6" ht="12.75" customHeight="1" x14ac:dyDescent="0.2">
      <c r="A121" s="55">
        <v>6531</v>
      </c>
      <c r="B121" s="87" t="s">
        <v>285</v>
      </c>
      <c r="C121" s="52" t="s">
        <v>286</v>
      </c>
      <c r="D121" s="244">
        <v>9262236</v>
      </c>
      <c r="E121" s="244">
        <v>12797673.41</v>
      </c>
      <c r="F121" s="54">
        <f t="shared" si="0"/>
        <v>138.17045268550706</v>
      </c>
    </row>
    <row r="122" spans="1:6" ht="12.75" customHeight="1" x14ac:dyDescent="0.2">
      <c r="A122" s="55">
        <v>6532</v>
      </c>
      <c r="B122" s="87" t="s">
        <v>287</v>
      </c>
      <c r="C122" s="52" t="s">
        <v>288</v>
      </c>
      <c r="D122" s="244">
        <v>11527232</v>
      </c>
      <c r="E122" s="244">
        <v>12429404.18</v>
      </c>
      <c r="F122" s="54">
        <f t="shared" si="0"/>
        <v>107.82644246250965</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374342</v>
      </c>
      <c r="E124" s="53">
        <f t="shared" si="27"/>
        <v>495203.28</v>
      </c>
      <c r="F124" s="54">
        <f t="shared" si="0"/>
        <v>132.28632640740287</v>
      </c>
    </row>
    <row r="125" spans="1:6" ht="12.75" customHeight="1" x14ac:dyDescent="0.2">
      <c r="A125" s="55">
        <v>661</v>
      </c>
      <c r="B125" s="88" t="s">
        <v>293</v>
      </c>
      <c r="C125" s="52" t="s">
        <v>294</v>
      </c>
      <c r="D125" s="53">
        <f t="shared" ref="D125:E125" si="28">SUM(D126:D127)</f>
        <v>374342</v>
      </c>
      <c r="E125" s="53">
        <f t="shared" si="28"/>
        <v>495203.28</v>
      </c>
      <c r="F125" s="54">
        <f t="shared" si="0"/>
        <v>132.28632640740287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374342</v>
      </c>
      <c r="E127" s="244">
        <v>495203.28</v>
      </c>
      <c r="F127" s="54">
        <f t="shared" si="0"/>
        <v>132.28632640740287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2547846</v>
      </c>
      <c r="E139" s="53">
        <f t="shared" si="33"/>
        <v>2428944.2000000002</v>
      </c>
      <c r="F139" s="54">
        <f t="shared" si="31"/>
        <v>95.333242276024549</v>
      </c>
    </row>
    <row r="140" spans="1:6" ht="12.75" customHeight="1" x14ac:dyDescent="0.2">
      <c r="A140" s="55">
        <v>681</v>
      </c>
      <c r="B140" s="87" t="s">
        <v>323</v>
      </c>
      <c r="C140" s="52" t="s">
        <v>324</v>
      </c>
      <c r="D140" s="53">
        <f t="shared" ref="D140:E140" si="34">SUM(D141:D149)</f>
        <v>109563</v>
      </c>
      <c r="E140" s="53">
        <f t="shared" si="34"/>
        <v>223245.83</v>
      </c>
      <c r="F140" s="54">
        <f t="shared" si="31"/>
        <v>203.76023840165018</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109563</v>
      </c>
      <c r="E149" s="244">
        <v>223245.83</v>
      </c>
      <c r="F149" s="54">
        <f t="shared" si="31"/>
        <v>203.76023840165018</v>
      </c>
    </row>
    <row r="150" spans="1:6" ht="12.75" customHeight="1" x14ac:dyDescent="0.2">
      <c r="A150" s="55">
        <v>683</v>
      </c>
      <c r="B150" s="87" t="s">
        <v>343</v>
      </c>
      <c r="C150" s="52" t="s">
        <v>344</v>
      </c>
      <c r="D150" s="244">
        <v>2438283</v>
      </c>
      <c r="E150" s="244">
        <v>2205698.37</v>
      </c>
      <c r="F150" s="54">
        <f t="shared" si="31"/>
        <v>90.461130639880608</v>
      </c>
    </row>
    <row r="151" spans="1:6" ht="12.75" customHeight="1" x14ac:dyDescent="0.2">
      <c r="A151" s="55">
        <v>3</v>
      </c>
      <c r="B151" s="87" t="s">
        <v>345</v>
      </c>
      <c r="C151" s="52" t="s">
        <v>53</v>
      </c>
      <c r="D151" s="53">
        <f t="shared" ref="D151:E151" si="35">D152+D163+D196+D215+D224+D252+D263</f>
        <v>47140735</v>
      </c>
      <c r="E151" s="53">
        <f t="shared" si="35"/>
        <v>53569494.670000002</v>
      </c>
      <c r="F151" s="54">
        <f t="shared" si="31"/>
        <v>113.63737682494768</v>
      </c>
    </row>
    <row r="152" spans="1:6" ht="12.75" customHeight="1" x14ac:dyDescent="0.2">
      <c r="A152" s="55">
        <v>31</v>
      </c>
      <c r="B152" s="87" t="s">
        <v>346</v>
      </c>
      <c r="C152" s="52" t="s">
        <v>347</v>
      </c>
      <c r="D152" s="53">
        <f t="shared" ref="D152:E152" si="36">D153+D158+D159</f>
        <v>6518713</v>
      </c>
      <c r="E152" s="53">
        <f t="shared" si="36"/>
        <v>6445349.5500000007</v>
      </c>
      <c r="F152" s="54">
        <f t="shared" si="31"/>
        <v>98.874571560367826</v>
      </c>
    </row>
    <row r="153" spans="1:6" ht="12.75" customHeight="1" x14ac:dyDescent="0.2">
      <c r="A153" s="55">
        <v>311</v>
      </c>
      <c r="B153" s="87" t="s">
        <v>348</v>
      </c>
      <c r="C153" s="52" t="s">
        <v>349</v>
      </c>
      <c r="D153" s="53">
        <f t="shared" ref="D153:E153" si="37">SUM(D154:D157)</f>
        <v>5463265</v>
      </c>
      <c r="E153" s="53">
        <f t="shared" si="37"/>
        <v>5304284.45</v>
      </c>
      <c r="F153" s="54">
        <f t="shared" si="31"/>
        <v>97.090008447329581</v>
      </c>
    </row>
    <row r="154" spans="1:6" ht="12.75" customHeight="1" x14ac:dyDescent="0.2">
      <c r="A154" s="55">
        <v>3111</v>
      </c>
      <c r="B154" s="87" t="s">
        <v>350</v>
      </c>
      <c r="C154" s="52" t="s">
        <v>351</v>
      </c>
      <c r="D154" s="244">
        <v>5463265</v>
      </c>
      <c r="E154" s="244">
        <v>5304284.45</v>
      </c>
      <c r="F154" s="54">
        <f t="shared" si="31"/>
        <v>97.090008447329581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283384</v>
      </c>
      <c r="E158" s="244">
        <v>334004.69</v>
      </c>
      <c r="F158" s="54">
        <f t="shared" si="31"/>
        <v>117.86293156988397</v>
      </c>
    </row>
    <row r="159" spans="1:6" ht="12.75" customHeight="1" x14ac:dyDescent="0.2">
      <c r="A159" s="55">
        <v>313</v>
      </c>
      <c r="B159" s="87" t="s">
        <v>360</v>
      </c>
      <c r="C159" s="52" t="s">
        <v>361</v>
      </c>
      <c r="D159" s="53">
        <f t="shared" ref="D159:E159" si="38">SUM(D160:D162)</f>
        <v>772064</v>
      </c>
      <c r="E159" s="53">
        <f t="shared" si="38"/>
        <v>807060.41</v>
      </c>
      <c r="F159" s="54">
        <f t="shared" si="31"/>
        <v>104.53283795125795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772064</v>
      </c>
      <c r="E161" s="244">
        <v>807060.41</v>
      </c>
      <c r="F161" s="54">
        <f t="shared" si="31"/>
        <v>104.53283795125795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20798592</v>
      </c>
      <c r="E163" s="53">
        <f t="shared" si="39"/>
        <v>23923263.27</v>
      </c>
      <c r="F163" s="54">
        <f t="shared" si="31"/>
        <v>115.02347500253862</v>
      </c>
    </row>
    <row r="164" spans="1:6" ht="12.75" customHeight="1" x14ac:dyDescent="0.2">
      <c r="A164" s="55">
        <v>321</v>
      </c>
      <c r="B164" s="87" t="s">
        <v>369</v>
      </c>
      <c r="C164" s="52" t="s">
        <v>370</v>
      </c>
      <c r="D164" s="53">
        <f t="shared" ref="D164:E164" si="40">SUM(D165:D168)</f>
        <v>108237</v>
      </c>
      <c r="E164" s="53">
        <f t="shared" si="40"/>
        <v>174340.88999999998</v>
      </c>
      <c r="F164" s="54">
        <f t="shared" si="31"/>
        <v>161.07328362759498</v>
      </c>
    </row>
    <row r="165" spans="1:6" ht="12.75" customHeight="1" x14ac:dyDescent="0.2">
      <c r="A165" s="55">
        <v>3211</v>
      </c>
      <c r="B165" s="87" t="s">
        <v>371</v>
      </c>
      <c r="C165" s="52" t="s">
        <v>372</v>
      </c>
      <c r="D165" s="244">
        <v>20011</v>
      </c>
      <c r="E165" s="244">
        <v>18924.2</v>
      </c>
      <c r="F165" s="54">
        <f t="shared" si="31"/>
        <v>94.568987057118591</v>
      </c>
    </row>
    <row r="166" spans="1:6" ht="12.75" customHeight="1" x14ac:dyDescent="0.2">
      <c r="A166" s="55">
        <v>3212</v>
      </c>
      <c r="B166" s="87" t="s">
        <v>373</v>
      </c>
      <c r="C166" s="52" t="s">
        <v>374</v>
      </c>
      <c r="D166" s="244">
        <v>46549</v>
      </c>
      <c r="E166" s="244">
        <v>61977.39</v>
      </c>
      <c r="F166" s="54">
        <f t="shared" si="31"/>
        <v>133.14440696900041</v>
      </c>
    </row>
    <row r="167" spans="1:6" ht="12.75" customHeight="1" x14ac:dyDescent="0.2">
      <c r="A167" s="55">
        <v>3213</v>
      </c>
      <c r="B167" s="87" t="s">
        <v>375</v>
      </c>
      <c r="C167" s="52" t="s">
        <v>376</v>
      </c>
      <c r="D167" s="244">
        <v>38492</v>
      </c>
      <c r="E167" s="244">
        <v>88487.5</v>
      </c>
      <c r="F167" s="54">
        <f t="shared" si="31"/>
        <v>229.88543073885484</v>
      </c>
    </row>
    <row r="168" spans="1:6" ht="12.75" customHeight="1" x14ac:dyDescent="0.2">
      <c r="A168" s="55">
        <v>3214</v>
      </c>
      <c r="B168" s="87" t="s">
        <v>377</v>
      </c>
      <c r="C168" s="52" t="s">
        <v>378</v>
      </c>
      <c r="D168" s="244">
        <v>3185</v>
      </c>
      <c r="E168" s="244">
        <v>4951.8</v>
      </c>
      <c r="F168" s="54">
        <f t="shared" si="31"/>
        <v>155.47252747252747</v>
      </c>
    </row>
    <row r="169" spans="1:6" ht="12.75" customHeight="1" x14ac:dyDescent="0.2">
      <c r="A169" s="55">
        <v>322</v>
      </c>
      <c r="B169" s="87" t="s">
        <v>379</v>
      </c>
      <c r="C169" s="52" t="s">
        <v>380</v>
      </c>
      <c r="D169" s="53">
        <f t="shared" ref="D169:E169" si="41">SUM(D170:D176)</f>
        <v>1684492</v>
      </c>
      <c r="E169" s="53">
        <f t="shared" si="41"/>
        <v>2152491.04</v>
      </c>
      <c r="F169" s="54">
        <f t="shared" si="31"/>
        <v>127.78279979958349</v>
      </c>
    </row>
    <row r="170" spans="1:6" ht="12.75" customHeight="1" x14ac:dyDescent="0.2">
      <c r="A170" s="55">
        <v>3221</v>
      </c>
      <c r="B170" s="87" t="s">
        <v>381</v>
      </c>
      <c r="C170" s="52" t="s">
        <v>382</v>
      </c>
      <c r="D170" s="244">
        <v>145126</v>
      </c>
      <c r="E170" s="244">
        <v>102052.39</v>
      </c>
      <c r="F170" s="54">
        <f t="shared" si="31"/>
        <v>70.319853093174217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1491937</v>
      </c>
      <c r="E172" s="244">
        <v>2025233.02</v>
      </c>
      <c r="F172" s="54">
        <f t="shared" si="31"/>
        <v>135.74521042108347</v>
      </c>
    </row>
    <row r="173" spans="1:6" ht="12.75" customHeight="1" x14ac:dyDescent="0.2">
      <c r="A173" s="55">
        <v>3224</v>
      </c>
      <c r="B173" s="87" t="s">
        <v>387</v>
      </c>
      <c r="C173" s="52" t="s">
        <v>388</v>
      </c>
      <c r="D173" s="244">
        <v>21206</v>
      </c>
      <c r="E173" s="244">
        <v>15617.23</v>
      </c>
      <c r="F173" s="54">
        <f t="shared" si="31"/>
        <v>73.645336225596523</v>
      </c>
    </row>
    <row r="174" spans="1:6" ht="12.75" customHeight="1" x14ac:dyDescent="0.2">
      <c r="A174" s="55">
        <v>3225</v>
      </c>
      <c r="B174" s="87" t="s">
        <v>389</v>
      </c>
      <c r="C174" s="52" t="s">
        <v>390</v>
      </c>
      <c r="D174" s="244">
        <v>3537</v>
      </c>
      <c r="E174" s="244">
        <v>9588.4</v>
      </c>
      <c r="F174" s="54">
        <f t="shared" si="31"/>
        <v>271.08849307322589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22686</v>
      </c>
      <c r="E176" s="244"/>
      <c r="F176" s="54">
        <f t="shared" si="31"/>
        <v>0</v>
      </c>
    </row>
    <row r="177" spans="1:6" ht="12.75" customHeight="1" x14ac:dyDescent="0.2">
      <c r="A177" s="55">
        <v>323</v>
      </c>
      <c r="B177" s="87" t="s">
        <v>395</v>
      </c>
      <c r="C177" s="52" t="s">
        <v>396</v>
      </c>
      <c r="D177" s="53">
        <f t="shared" ref="D177:E177" si="42">SUM(D178:D186)</f>
        <v>16199095</v>
      </c>
      <c r="E177" s="53">
        <f t="shared" si="42"/>
        <v>20615906.949999999</v>
      </c>
      <c r="F177" s="54">
        <f t="shared" si="31"/>
        <v>127.26579447802484</v>
      </c>
    </row>
    <row r="178" spans="1:6" ht="12.75" customHeight="1" x14ac:dyDescent="0.2">
      <c r="A178" s="55">
        <v>3231</v>
      </c>
      <c r="B178" s="87" t="s">
        <v>397</v>
      </c>
      <c r="C178" s="52" t="s">
        <v>398</v>
      </c>
      <c r="D178" s="244">
        <v>412479</v>
      </c>
      <c r="E178" s="244">
        <v>458567.95</v>
      </c>
      <c r="F178" s="54">
        <f t="shared" si="31"/>
        <v>111.17364762812167</v>
      </c>
    </row>
    <row r="179" spans="1:6" ht="12.75" customHeight="1" x14ac:dyDescent="0.2">
      <c r="A179" s="55">
        <v>3232</v>
      </c>
      <c r="B179" s="87" t="s">
        <v>399</v>
      </c>
      <c r="C179" s="52" t="s">
        <v>400</v>
      </c>
      <c r="D179" s="244">
        <v>2914251</v>
      </c>
      <c r="E179" s="244">
        <v>7772219.9800000004</v>
      </c>
      <c r="F179" s="54">
        <f t="shared" si="31"/>
        <v>266.69699967504516</v>
      </c>
    </row>
    <row r="180" spans="1:6" ht="12.75" customHeight="1" x14ac:dyDescent="0.2">
      <c r="A180" s="55">
        <v>3233</v>
      </c>
      <c r="B180" s="87" t="s">
        <v>401</v>
      </c>
      <c r="C180" s="52" t="s">
        <v>402</v>
      </c>
      <c r="D180" s="244">
        <v>249056</v>
      </c>
      <c r="E180" s="244">
        <v>333850.02</v>
      </c>
      <c r="F180" s="54">
        <f t="shared" si="31"/>
        <v>134.04616632403958</v>
      </c>
    </row>
    <row r="181" spans="1:6" ht="12.75" customHeight="1" x14ac:dyDescent="0.2">
      <c r="A181" s="55">
        <v>3234</v>
      </c>
      <c r="B181" s="87" t="s">
        <v>403</v>
      </c>
      <c r="C181" s="52" t="s">
        <v>404</v>
      </c>
      <c r="D181" s="244">
        <v>7194161</v>
      </c>
      <c r="E181" s="244">
        <v>6949563.8899999997</v>
      </c>
      <c r="F181" s="54">
        <f t="shared" si="31"/>
        <v>96.600060660304933</v>
      </c>
    </row>
    <row r="182" spans="1:6" ht="12.75" customHeight="1" x14ac:dyDescent="0.2">
      <c r="A182" s="55">
        <v>3235</v>
      </c>
      <c r="B182" s="87" t="s">
        <v>405</v>
      </c>
      <c r="C182" s="52" t="s">
        <v>406</v>
      </c>
      <c r="D182" s="244">
        <v>44275</v>
      </c>
      <c r="E182" s="244">
        <v>26125</v>
      </c>
      <c r="F182" s="54">
        <f t="shared" si="31"/>
        <v>59.006211180124225</v>
      </c>
    </row>
    <row r="183" spans="1:6" ht="12.75" customHeight="1" x14ac:dyDescent="0.2">
      <c r="A183" s="55">
        <v>3236</v>
      </c>
      <c r="B183" s="87" t="s">
        <v>407</v>
      </c>
      <c r="C183" s="52" t="s">
        <v>408</v>
      </c>
      <c r="D183" s="244">
        <v>67905</v>
      </c>
      <c r="E183" s="244"/>
      <c r="F183" s="54">
        <f t="shared" si="31"/>
        <v>0</v>
      </c>
    </row>
    <row r="184" spans="1:6" ht="12.75" customHeight="1" x14ac:dyDescent="0.2">
      <c r="A184" s="55">
        <v>3237</v>
      </c>
      <c r="B184" s="87" t="s">
        <v>409</v>
      </c>
      <c r="C184" s="52" t="s">
        <v>410</v>
      </c>
      <c r="D184" s="244">
        <v>1047378</v>
      </c>
      <c r="E184" s="244">
        <v>1514870.18</v>
      </c>
      <c r="F184" s="54">
        <f t="shared" si="31"/>
        <v>144.63452354355351</v>
      </c>
    </row>
    <row r="185" spans="1:6" ht="12.75" customHeight="1" x14ac:dyDescent="0.2">
      <c r="A185" s="55">
        <v>3238</v>
      </c>
      <c r="B185" s="87" t="s">
        <v>411</v>
      </c>
      <c r="C185" s="52" t="s">
        <v>412</v>
      </c>
      <c r="D185" s="244">
        <v>203416</v>
      </c>
      <c r="E185" s="244">
        <v>273453.14</v>
      </c>
      <c r="F185" s="54">
        <f t="shared" si="31"/>
        <v>134.43049710937194</v>
      </c>
    </row>
    <row r="186" spans="1:6" ht="12.75" customHeight="1" x14ac:dyDescent="0.2">
      <c r="A186" s="55">
        <v>3239</v>
      </c>
      <c r="B186" s="87" t="s">
        <v>413</v>
      </c>
      <c r="C186" s="52" t="s">
        <v>414</v>
      </c>
      <c r="D186" s="244">
        <v>4066174</v>
      </c>
      <c r="E186" s="244">
        <v>3287256.79</v>
      </c>
      <c r="F186" s="54">
        <f t="shared" si="31"/>
        <v>80.843977409722257</v>
      </c>
    </row>
    <row r="187" spans="1:6" ht="12.75" customHeight="1" x14ac:dyDescent="0.2">
      <c r="A187" s="55">
        <v>324</v>
      </c>
      <c r="B187" s="87" t="s">
        <v>415</v>
      </c>
      <c r="C187" s="52" t="s">
        <v>416</v>
      </c>
      <c r="D187" s="244">
        <v>39830</v>
      </c>
      <c r="E187" s="244">
        <v>110591.05</v>
      </c>
      <c r="F187" s="54">
        <f t="shared" si="31"/>
        <v>277.65767009791614</v>
      </c>
    </row>
    <row r="188" spans="1:6" ht="12.75" customHeight="1" x14ac:dyDescent="0.2">
      <c r="A188" s="55">
        <v>329</v>
      </c>
      <c r="B188" s="87" t="s">
        <v>417</v>
      </c>
      <c r="C188" s="52" t="s">
        <v>418</v>
      </c>
      <c r="D188" s="53">
        <f t="shared" ref="D188:E188" si="43">SUM(D189:D195)</f>
        <v>2766938</v>
      </c>
      <c r="E188" s="53">
        <f t="shared" si="43"/>
        <v>869933.34</v>
      </c>
      <c r="F188" s="54">
        <f t="shared" si="31"/>
        <v>31.440290313696945</v>
      </c>
    </row>
    <row r="189" spans="1:6" ht="12.75" customHeight="1" x14ac:dyDescent="0.2">
      <c r="A189" s="55">
        <v>3291</v>
      </c>
      <c r="B189" s="234" t="s">
        <v>419</v>
      </c>
      <c r="C189" s="52" t="s">
        <v>420</v>
      </c>
      <c r="D189" s="244">
        <v>410842</v>
      </c>
      <c r="E189" s="244">
        <v>287017.87</v>
      </c>
      <c r="F189" s="54">
        <f t="shared" si="31"/>
        <v>69.860888127309281</v>
      </c>
    </row>
    <row r="190" spans="1:6" ht="12.75" customHeight="1" x14ac:dyDescent="0.2">
      <c r="A190" s="55">
        <v>3292</v>
      </c>
      <c r="B190" s="87" t="s">
        <v>421</v>
      </c>
      <c r="C190" s="52" t="s">
        <v>422</v>
      </c>
      <c r="D190" s="244">
        <v>144372</v>
      </c>
      <c r="E190" s="244">
        <v>142145.62</v>
      </c>
      <c r="F190" s="54">
        <f t="shared" si="31"/>
        <v>98.457886570803197</v>
      </c>
    </row>
    <row r="191" spans="1:6" ht="12.75" customHeight="1" x14ac:dyDescent="0.2">
      <c r="A191" s="55">
        <v>3293</v>
      </c>
      <c r="B191" s="87" t="s">
        <v>423</v>
      </c>
      <c r="C191" s="52" t="s">
        <v>424</v>
      </c>
      <c r="D191" s="244">
        <v>109125</v>
      </c>
      <c r="E191" s="244">
        <v>142913.24</v>
      </c>
      <c r="F191" s="54">
        <f t="shared" si="31"/>
        <v>130.96287743413515</v>
      </c>
    </row>
    <row r="192" spans="1:6" ht="12.75" customHeight="1" x14ac:dyDescent="0.2">
      <c r="A192" s="55">
        <v>3294</v>
      </c>
      <c r="B192" s="87" t="s">
        <v>425</v>
      </c>
      <c r="C192" s="52" t="s">
        <v>426</v>
      </c>
      <c r="D192" s="244"/>
      <c r="E192" s="244">
        <v>71869.919999999998</v>
      </c>
      <c r="F192" s="54" t="str">
        <f t="shared" si="31"/>
        <v>-</v>
      </c>
    </row>
    <row r="193" spans="1:6" ht="12.75" customHeight="1" x14ac:dyDescent="0.2">
      <c r="A193" s="55">
        <v>3295</v>
      </c>
      <c r="B193" s="87" t="s">
        <v>427</v>
      </c>
      <c r="C193" s="52" t="s">
        <v>428</v>
      </c>
      <c r="D193" s="244"/>
      <c r="E193" s="244">
        <v>38994.57</v>
      </c>
      <c r="F193" s="54" t="str">
        <f t="shared" si="31"/>
        <v>-</v>
      </c>
    </row>
    <row r="194" spans="1:6" ht="12.75" customHeight="1" x14ac:dyDescent="0.2">
      <c r="A194" s="55" t="s">
        <v>429</v>
      </c>
      <c r="B194" s="87" t="s">
        <v>430</v>
      </c>
      <c r="C194" s="52" t="s">
        <v>429</v>
      </c>
      <c r="D194" s="244"/>
      <c r="E194" s="244">
        <v>9690</v>
      </c>
      <c r="F194" s="54" t="str">
        <f t="shared" si="31"/>
        <v>-</v>
      </c>
    </row>
    <row r="195" spans="1:6" ht="12.75" customHeight="1" x14ac:dyDescent="0.2">
      <c r="A195" s="55">
        <v>3299</v>
      </c>
      <c r="B195" s="87" t="s">
        <v>431</v>
      </c>
      <c r="C195" s="52" t="s">
        <v>432</v>
      </c>
      <c r="D195" s="244">
        <v>2102599</v>
      </c>
      <c r="E195" s="244">
        <v>177302.12</v>
      </c>
      <c r="F195" s="54">
        <f t="shared" si="31"/>
        <v>8.4325218455825386</v>
      </c>
    </row>
    <row r="196" spans="1:6" ht="12.75" customHeight="1" x14ac:dyDescent="0.2">
      <c r="A196" s="55">
        <v>34</v>
      </c>
      <c r="B196" s="234" t="s">
        <v>433</v>
      </c>
      <c r="C196" s="52" t="s">
        <v>434</v>
      </c>
      <c r="D196" s="53">
        <f t="shared" ref="D196:E196" si="44">D197+D202+D210</f>
        <v>379079</v>
      </c>
      <c r="E196" s="53">
        <f t="shared" si="44"/>
        <v>792657.81</v>
      </c>
      <c r="F196" s="54">
        <f t="shared" si="31"/>
        <v>209.10095520986394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317786</v>
      </c>
      <c r="E202" s="53">
        <f t="shared" si="46"/>
        <v>287683.28000000003</v>
      </c>
      <c r="F202" s="54">
        <f t="shared" si="31"/>
        <v>90.527361180165272</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317786</v>
      </c>
      <c r="E205" s="244">
        <v>287683.28000000003</v>
      </c>
      <c r="F205" s="54">
        <f t="shared" si="31"/>
        <v>90.527361180165272</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61293</v>
      </c>
      <c r="E210" s="53">
        <f t="shared" si="47"/>
        <v>504974.52999999997</v>
      </c>
      <c r="F210" s="54">
        <f t="shared" si="31"/>
        <v>823.86982200251248</v>
      </c>
    </row>
    <row r="211" spans="1:6" ht="12.75" customHeight="1" x14ac:dyDescent="0.2">
      <c r="A211" s="55">
        <v>3431</v>
      </c>
      <c r="B211" s="234" t="s">
        <v>463</v>
      </c>
      <c r="C211" s="52" t="s">
        <v>464</v>
      </c>
      <c r="D211" s="244">
        <v>61293</v>
      </c>
      <c r="E211" s="244">
        <v>95027.74</v>
      </c>
      <c r="F211" s="54">
        <f t="shared" si="31"/>
        <v>155.0384872660826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3395.81</v>
      </c>
      <c r="F213" s="54" t="str">
        <f t="shared" si="31"/>
        <v>-</v>
      </c>
    </row>
    <row r="214" spans="1:6" ht="12.75" customHeight="1" x14ac:dyDescent="0.2">
      <c r="A214" s="55">
        <v>3434</v>
      </c>
      <c r="B214" s="87" t="s">
        <v>469</v>
      </c>
      <c r="C214" s="52" t="s">
        <v>470</v>
      </c>
      <c r="D214" s="244"/>
      <c r="E214" s="244">
        <v>406550.98</v>
      </c>
      <c r="F214" s="54" t="str">
        <f t="shared" si="31"/>
        <v>-</v>
      </c>
    </row>
    <row r="215" spans="1:6" ht="12.75" customHeight="1" x14ac:dyDescent="0.2">
      <c r="A215" s="55">
        <v>35</v>
      </c>
      <c r="B215" s="87" t="s">
        <v>471</v>
      </c>
      <c r="C215" s="52" t="s">
        <v>472</v>
      </c>
      <c r="D215" s="53">
        <f t="shared" ref="D215:E215" si="48">D216+D219+D223</f>
        <v>579185</v>
      </c>
      <c r="E215" s="53">
        <f t="shared" si="48"/>
        <v>276588.51</v>
      </c>
      <c r="F215" s="54">
        <f t="shared" si="31"/>
        <v>47.754777834370707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579185</v>
      </c>
      <c r="E219" s="53">
        <f t="shared" si="50"/>
        <v>276588.51</v>
      </c>
      <c r="F219" s="54">
        <f t="shared" si="31"/>
        <v>47.754777834370707</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v>102798</v>
      </c>
      <c r="E221" s="244"/>
      <c r="F221" s="54">
        <f t="shared" si="31"/>
        <v>0</v>
      </c>
    </row>
    <row r="222" spans="1:6" ht="12.75" customHeight="1" x14ac:dyDescent="0.2">
      <c r="A222" s="55">
        <v>3523</v>
      </c>
      <c r="B222" s="87" t="s">
        <v>485</v>
      </c>
      <c r="C222" s="52" t="s">
        <v>486</v>
      </c>
      <c r="D222" s="244">
        <v>476387</v>
      </c>
      <c r="E222" s="244">
        <v>276588.51</v>
      </c>
      <c r="F222" s="54">
        <f t="shared" si="31"/>
        <v>58.059625892394209</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11797957</v>
      </c>
      <c r="E224" s="53">
        <f t="shared" si="51"/>
        <v>13965893.040000001</v>
      </c>
      <c r="F224" s="54">
        <f t="shared" ref="F224:F235" si="52">IF(D224&lt;&gt;0,IF(E224/D224&gt;=100,"&gt;&gt;100",E224/D224*100),"-")</f>
        <v>118.37552077872466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389854</v>
      </c>
      <c r="E231" s="53">
        <f t="shared" si="55"/>
        <v>976025.92</v>
      </c>
      <c r="F231" s="54">
        <f t="shared" si="52"/>
        <v>250.35677971753526</v>
      </c>
    </row>
    <row r="232" spans="1:6" ht="12.75" customHeight="1" x14ac:dyDescent="0.2">
      <c r="A232" s="55">
        <v>3631</v>
      </c>
      <c r="B232" s="87" t="s">
        <v>505</v>
      </c>
      <c r="C232" s="52" t="s">
        <v>506</v>
      </c>
      <c r="D232" s="244">
        <v>389854</v>
      </c>
      <c r="E232" s="244">
        <v>421837.53</v>
      </c>
      <c r="F232" s="54">
        <f t="shared" si="52"/>
        <v>108.20397636038108</v>
      </c>
    </row>
    <row r="233" spans="1:6" ht="12.75" customHeight="1" x14ac:dyDescent="0.2">
      <c r="A233" s="55">
        <v>3632</v>
      </c>
      <c r="B233" s="87" t="s">
        <v>507</v>
      </c>
      <c r="C233" s="52" t="s">
        <v>508</v>
      </c>
      <c r="D233" s="244"/>
      <c r="E233" s="244">
        <v>554188.39</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17774</v>
      </c>
      <c r="E236" s="53">
        <f t="shared" si="56"/>
        <v>5000</v>
      </c>
      <c r="F236" s="54">
        <f t="shared" ref="F236:F239" si="57">IF(D236&lt;&gt;0,IF(E236/D236&gt;=100,"&gt;&gt;100",E236/D236*100),"-")</f>
        <v>28.130977832789466</v>
      </c>
    </row>
    <row r="237" spans="1:6" ht="12.75" customHeight="1" x14ac:dyDescent="0.2">
      <c r="A237" s="55" t="s">
        <v>515</v>
      </c>
      <c r="B237" s="87" t="s">
        <v>516</v>
      </c>
      <c r="C237" s="52" t="s">
        <v>515</v>
      </c>
      <c r="D237" s="244">
        <v>17774</v>
      </c>
      <c r="E237" s="244">
        <v>5000</v>
      </c>
      <c r="F237" s="54">
        <f t="shared" si="57"/>
        <v>28.130977832789466</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11390329</v>
      </c>
      <c r="E240" s="53">
        <f t="shared" si="58"/>
        <v>12984867.120000001</v>
      </c>
      <c r="F240" s="54">
        <f t="shared" ref="F240:F243" si="59">IF(D240&lt;&gt;0,IF(E240/D240&gt;=100,"&gt;&gt;100",E240/D240*100),"-")</f>
        <v>113.99905235397503</v>
      </c>
    </row>
    <row r="241" spans="1:6" ht="24" x14ac:dyDescent="0.2">
      <c r="A241" s="55">
        <v>3672</v>
      </c>
      <c r="B241" s="87" t="s">
        <v>523</v>
      </c>
      <c r="C241" s="52" t="s">
        <v>524</v>
      </c>
      <c r="D241" s="244">
        <v>10982432</v>
      </c>
      <c r="E241" s="244">
        <v>12460817.800000001</v>
      </c>
      <c r="F241" s="54">
        <f t="shared" si="59"/>
        <v>113.46136994064705</v>
      </c>
    </row>
    <row r="242" spans="1:6" ht="24" x14ac:dyDescent="0.2">
      <c r="A242" s="55">
        <v>3673</v>
      </c>
      <c r="B242" s="87" t="s">
        <v>525</v>
      </c>
      <c r="C242" s="52" t="s">
        <v>526</v>
      </c>
      <c r="D242" s="244">
        <v>77852</v>
      </c>
      <c r="E242" s="244">
        <v>72370.39</v>
      </c>
      <c r="F242" s="54">
        <f t="shared" si="59"/>
        <v>92.958934902121968</v>
      </c>
    </row>
    <row r="243" spans="1:6" ht="24" x14ac:dyDescent="0.2">
      <c r="A243" s="55">
        <v>3674</v>
      </c>
      <c r="B243" s="87" t="s">
        <v>527</v>
      </c>
      <c r="C243" s="52" t="s">
        <v>528</v>
      </c>
      <c r="D243" s="244">
        <v>330045</v>
      </c>
      <c r="E243" s="244">
        <v>451678.93</v>
      </c>
      <c r="F243" s="54">
        <f t="shared" si="59"/>
        <v>136.85374115650896</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1823166</v>
      </c>
      <c r="E252" s="53">
        <f t="shared" si="63"/>
        <v>2060197.11</v>
      </c>
      <c r="F252" s="54">
        <f t="shared" ref="F252:F258" si="64">IF(D252&lt;&gt;0,IF(E252/D252&gt;=100,"&gt;&gt;100",E252/D252*100),"-")</f>
        <v>113.00107121348249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1823166</v>
      </c>
      <c r="E259" s="53">
        <f t="shared" si="66"/>
        <v>2060197.11</v>
      </c>
      <c r="F259" s="54">
        <f t="shared" ref="F259:F262" si="67">IF(D259&lt;&gt;0,IF(E259/D259&gt;=100,"&gt;&gt;100",E259/D259*100),"-")</f>
        <v>113.00107121348249</v>
      </c>
    </row>
    <row r="260" spans="1:6" ht="12.75" customHeight="1" x14ac:dyDescent="0.2">
      <c r="A260" s="55">
        <v>3721</v>
      </c>
      <c r="B260" s="87" t="s">
        <v>557</v>
      </c>
      <c r="C260" s="52" t="s">
        <v>558</v>
      </c>
      <c r="D260" s="244">
        <v>1502046</v>
      </c>
      <c r="E260" s="244">
        <v>1688256.61</v>
      </c>
      <c r="F260" s="54">
        <f t="shared" si="67"/>
        <v>112.39713098000993</v>
      </c>
    </row>
    <row r="261" spans="1:6" ht="12.75" customHeight="1" x14ac:dyDescent="0.2">
      <c r="A261" s="55">
        <v>3722</v>
      </c>
      <c r="B261" s="87" t="s">
        <v>559</v>
      </c>
      <c r="C261" s="52" t="s">
        <v>560</v>
      </c>
      <c r="D261" s="244">
        <v>321120</v>
      </c>
      <c r="E261" s="244">
        <v>371940.5</v>
      </c>
      <c r="F261" s="54">
        <f t="shared" si="67"/>
        <v>115.82601519681117</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5244043</v>
      </c>
      <c r="E263" s="53">
        <f t="shared" si="68"/>
        <v>6105545.3799999999</v>
      </c>
      <c r="F263" s="54">
        <f t="shared" ref="F263:F267" si="69">IF(D263&lt;&gt;0,IF(E263/D263&gt;=100,"&gt;&gt;100",E263/D263*100),"-")</f>
        <v>116.42820968477947</v>
      </c>
    </row>
    <row r="264" spans="1:6" ht="12.75" customHeight="1" x14ac:dyDescent="0.2">
      <c r="A264" s="55">
        <v>381</v>
      </c>
      <c r="B264" s="87" t="s">
        <v>565</v>
      </c>
      <c r="C264" s="52" t="s">
        <v>566</v>
      </c>
      <c r="D264" s="53">
        <f t="shared" ref="D264:E264" si="70">SUM(D265:D267)</f>
        <v>5038546</v>
      </c>
      <c r="E264" s="53">
        <f t="shared" si="70"/>
        <v>5985963.0099999998</v>
      </c>
      <c r="F264" s="54">
        <f t="shared" si="69"/>
        <v>118.80338117385452</v>
      </c>
    </row>
    <row r="265" spans="1:6" ht="12.75" customHeight="1" x14ac:dyDescent="0.2">
      <c r="A265" s="55">
        <v>3811</v>
      </c>
      <c r="B265" s="87" t="s">
        <v>567</v>
      </c>
      <c r="C265" s="52" t="s">
        <v>568</v>
      </c>
      <c r="D265" s="244">
        <v>4402168</v>
      </c>
      <c r="E265" s="244">
        <v>4839027.43</v>
      </c>
      <c r="F265" s="54">
        <f t="shared" si="69"/>
        <v>109.92373371484231</v>
      </c>
    </row>
    <row r="266" spans="1:6" ht="12.75" customHeight="1" x14ac:dyDescent="0.2">
      <c r="A266" s="55">
        <v>3812</v>
      </c>
      <c r="B266" s="87" t="s">
        <v>569</v>
      </c>
      <c r="C266" s="52" t="s">
        <v>570</v>
      </c>
      <c r="D266" s="244">
        <v>636378</v>
      </c>
      <c r="E266" s="244">
        <v>1146935.58</v>
      </c>
      <c r="F266" s="54">
        <f t="shared" si="69"/>
        <v>180.22866598153928</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100000</v>
      </c>
      <c r="E268" s="53">
        <f t="shared" si="71"/>
        <v>0</v>
      </c>
      <c r="F268" s="54">
        <f t="shared" ref="F268:F272" si="72">IF(D268&lt;&gt;0,IF(E268/D268&gt;=100,"&gt;&gt;100",E268/D268*100),"-")</f>
        <v>0</v>
      </c>
    </row>
    <row r="269" spans="1:6" ht="12.75" customHeight="1" x14ac:dyDescent="0.2">
      <c r="A269" s="55">
        <v>3821</v>
      </c>
      <c r="B269" s="87" t="s">
        <v>575</v>
      </c>
      <c r="C269" s="52" t="s">
        <v>576</v>
      </c>
      <c r="D269" s="244">
        <v>100000</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105497</v>
      </c>
      <c r="E279" s="53">
        <f t="shared" si="75"/>
        <v>119582.37</v>
      </c>
      <c r="F279" s="54">
        <f t="shared" si="74"/>
        <v>113.35144127321155</v>
      </c>
    </row>
    <row r="280" spans="1:6" ht="24" x14ac:dyDescent="0.2">
      <c r="A280" s="55">
        <v>3861</v>
      </c>
      <c r="B280" s="87" t="s">
        <v>596</v>
      </c>
      <c r="C280" s="52" t="s">
        <v>597</v>
      </c>
      <c r="D280" s="244">
        <v>105497</v>
      </c>
      <c r="E280" s="244">
        <v>119582.37</v>
      </c>
      <c r="F280" s="54">
        <f t="shared" si="74"/>
        <v>113.35144127321155</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47140735</v>
      </c>
      <c r="E289" s="53">
        <f t="shared" si="79"/>
        <v>53569494.670000002</v>
      </c>
      <c r="F289" s="54">
        <f t="shared" si="76"/>
        <v>113.63737682494768</v>
      </c>
    </row>
    <row r="290" spans="1:6" ht="12.75" customHeight="1" x14ac:dyDescent="0.2">
      <c r="A290" s="55" t="s">
        <v>606</v>
      </c>
      <c r="B290" s="87" t="s">
        <v>617</v>
      </c>
      <c r="C290" s="52" t="s">
        <v>618</v>
      </c>
      <c r="D290" s="53">
        <f>IF(D6&gt;=D289,D6-D289,0)</f>
        <v>20059066</v>
      </c>
      <c r="E290" s="53">
        <f>IF(E6&gt;=E289,E6-E289,0)</f>
        <v>27010117.950000003</v>
      </c>
      <c r="F290" s="54">
        <f t="shared" si="76"/>
        <v>134.65291928348012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24478600</v>
      </c>
      <c r="E292" s="244">
        <v>21751167.879999999</v>
      </c>
      <c r="F292" s="54">
        <f t="shared" si="76"/>
        <v>88.857891709493188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12695806</v>
      </c>
      <c r="E294" s="244">
        <v>10492946.689999999</v>
      </c>
      <c r="F294" s="54">
        <f t="shared" si="76"/>
        <v>82.648921147660886</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21288228</v>
      </c>
      <c r="E350" s="53">
        <f t="shared" si="95"/>
        <v>12527781.720000001</v>
      </c>
      <c r="F350" s="54">
        <f t="shared" si="81"/>
        <v>58.848400721751013</v>
      </c>
    </row>
    <row r="351" spans="1:6" ht="12.75" customHeight="1" x14ac:dyDescent="0.2">
      <c r="A351" s="55">
        <v>41</v>
      </c>
      <c r="B351" s="87" t="s">
        <v>738</v>
      </c>
      <c r="C351" s="52" t="s">
        <v>739</v>
      </c>
      <c r="D351" s="53">
        <f t="shared" ref="D351:E351" si="96">D352+D356</f>
        <v>669525</v>
      </c>
      <c r="E351" s="53">
        <f t="shared" si="96"/>
        <v>113205</v>
      </c>
      <c r="F351" s="54">
        <f t="shared" si="81"/>
        <v>16.908255853030134</v>
      </c>
    </row>
    <row r="352" spans="1:6" ht="12.75" customHeight="1" x14ac:dyDescent="0.2">
      <c r="A352" s="55">
        <v>411</v>
      </c>
      <c r="B352" s="87" t="s">
        <v>740</v>
      </c>
      <c r="C352" s="52" t="s">
        <v>741</v>
      </c>
      <c r="D352" s="53">
        <f t="shared" ref="D352:E352" si="97">SUM(D353:D355)</f>
        <v>669525</v>
      </c>
      <c r="E352" s="53">
        <f t="shared" si="97"/>
        <v>113205</v>
      </c>
      <c r="F352" s="54">
        <f t="shared" si="81"/>
        <v>16.908255853030134</v>
      </c>
    </row>
    <row r="353" spans="1:6" ht="12.75" customHeight="1" x14ac:dyDescent="0.2">
      <c r="A353" s="55">
        <v>4111</v>
      </c>
      <c r="B353" s="87" t="s">
        <v>638</v>
      </c>
      <c r="C353" s="52" t="s">
        <v>742</v>
      </c>
      <c r="D353" s="244">
        <v>669525</v>
      </c>
      <c r="E353" s="244">
        <v>113205</v>
      </c>
      <c r="F353" s="54">
        <f t="shared" si="81"/>
        <v>16.908255853030134</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14145530</v>
      </c>
      <c r="E363" s="53">
        <f t="shared" si="99"/>
        <v>11053457.390000001</v>
      </c>
      <c r="F363" s="54">
        <f t="shared" si="81"/>
        <v>78.14099146514836</v>
      </c>
    </row>
    <row r="364" spans="1:6" ht="12.75" customHeight="1" x14ac:dyDescent="0.2">
      <c r="A364" s="55">
        <v>421</v>
      </c>
      <c r="B364" s="87" t="s">
        <v>756</v>
      </c>
      <c r="C364" s="52" t="s">
        <v>757</v>
      </c>
      <c r="D364" s="53">
        <f t="shared" ref="D364:E364" si="100">SUM(D365:D368)</f>
        <v>13899143</v>
      </c>
      <c r="E364" s="53">
        <f t="shared" si="100"/>
        <v>10064078.66</v>
      </c>
      <c r="F364" s="54">
        <f t="shared" si="81"/>
        <v>72.407907883241435</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10501351</v>
      </c>
      <c r="E366" s="244">
        <v>5554745.29</v>
      </c>
      <c r="F366" s="54">
        <f t="shared" si="81"/>
        <v>52.895530203685226</v>
      </c>
    </row>
    <row r="367" spans="1:6" ht="12.75" customHeight="1" x14ac:dyDescent="0.2">
      <c r="A367" s="55">
        <v>4213</v>
      </c>
      <c r="B367" s="87" t="s">
        <v>666</v>
      </c>
      <c r="C367" s="52" t="s">
        <v>760</v>
      </c>
      <c r="D367" s="244">
        <v>2418618</v>
      </c>
      <c r="E367" s="244">
        <v>2401811.67</v>
      </c>
      <c r="F367" s="54">
        <f t="shared" si="81"/>
        <v>99.305126729396704</v>
      </c>
    </row>
    <row r="368" spans="1:6" ht="12.75" customHeight="1" x14ac:dyDescent="0.2">
      <c r="A368" s="55">
        <v>4214</v>
      </c>
      <c r="B368" s="87" t="s">
        <v>668</v>
      </c>
      <c r="C368" s="52" t="s">
        <v>761</v>
      </c>
      <c r="D368" s="244">
        <v>979174</v>
      </c>
      <c r="E368" s="244">
        <v>2107521.7000000002</v>
      </c>
      <c r="F368" s="54">
        <f t="shared" si="81"/>
        <v>215.23464675328393</v>
      </c>
    </row>
    <row r="369" spans="1:6" ht="12.75" customHeight="1" x14ac:dyDescent="0.2">
      <c r="A369" s="55">
        <v>422</v>
      </c>
      <c r="B369" s="87" t="s">
        <v>762</v>
      </c>
      <c r="C369" s="52" t="s">
        <v>763</v>
      </c>
      <c r="D369" s="53">
        <f t="shared" ref="D369:E369" si="101">SUM(D370:D377)</f>
        <v>246387</v>
      </c>
      <c r="E369" s="53">
        <f t="shared" si="101"/>
        <v>989378.73</v>
      </c>
      <c r="F369" s="54">
        <f t="shared" si="81"/>
        <v>401.55476141192514</v>
      </c>
    </row>
    <row r="370" spans="1:6" ht="12.75" customHeight="1" x14ac:dyDescent="0.2">
      <c r="A370" s="55">
        <v>4221</v>
      </c>
      <c r="B370" s="87" t="s">
        <v>672</v>
      </c>
      <c r="C370" s="52" t="s">
        <v>764</v>
      </c>
      <c r="D370" s="244">
        <v>138181</v>
      </c>
      <c r="E370" s="244">
        <v>102128.73</v>
      </c>
      <c r="F370" s="54">
        <f t="shared" si="81"/>
        <v>73.909386963475441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108206</v>
      </c>
      <c r="E376" s="244">
        <v>887250</v>
      </c>
      <c r="F376" s="54">
        <f t="shared" si="81"/>
        <v>819.96377280372621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6473173</v>
      </c>
      <c r="E402" s="53">
        <f t="shared" si="109"/>
        <v>1361119.33</v>
      </c>
      <c r="F402" s="54">
        <f t="shared" si="81"/>
        <v>21.027081000306961</v>
      </c>
    </row>
    <row r="403" spans="1:6" ht="12.75" customHeight="1" x14ac:dyDescent="0.2">
      <c r="A403" s="55">
        <v>451</v>
      </c>
      <c r="B403" s="87" t="s">
        <v>809</v>
      </c>
      <c r="C403" s="52" t="s">
        <v>810</v>
      </c>
      <c r="D403" s="244">
        <v>6473173</v>
      </c>
      <c r="E403" s="244">
        <v>1361119.33</v>
      </c>
      <c r="F403" s="54">
        <f t="shared" si="81"/>
        <v>21.027081000306961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21288228</v>
      </c>
      <c r="E408" s="53">
        <f t="shared" si="111"/>
        <v>12527781.720000001</v>
      </c>
      <c r="F408" s="54">
        <f t="shared" si="81"/>
        <v>58.848400721751013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67199801</v>
      </c>
      <c r="E412" s="53">
        <f>E6+E298</f>
        <v>80579612.620000005</v>
      </c>
      <c r="F412" s="54">
        <f t="shared" si="81"/>
        <v>119.91049291946565</v>
      </c>
    </row>
    <row r="413" spans="1:6" ht="12.75" customHeight="1" x14ac:dyDescent="0.2">
      <c r="A413" s="55" t="s">
        <v>606</v>
      </c>
      <c r="B413" s="87" t="s">
        <v>829</v>
      </c>
      <c r="C413" s="52" t="s">
        <v>830</v>
      </c>
      <c r="D413" s="53">
        <f t="shared" ref="D413:E413" si="112">D289+D350</f>
        <v>68428963</v>
      </c>
      <c r="E413" s="53">
        <f t="shared" si="112"/>
        <v>66097276.390000001</v>
      </c>
      <c r="F413" s="54">
        <f t="shared" si="81"/>
        <v>96.592544285670385</v>
      </c>
    </row>
    <row r="414" spans="1:6" ht="12.75" customHeight="1" x14ac:dyDescent="0.2">
      <c r="A414" s="55" t="s">
        <v>606</v>
      </c>
      <c r="B414" s="87" t="s">
        <v>831</v>
      </c>
      <c r="C414" s="52" t="s">
        <v>832</v>
      </c>
      <c r="D414" s="53">
        <f t="shared" ref="D414:E414" si="113">IF(D412&gt;=D413,D412-D413,0)</f>
        <v>0</v>
      </c>
      <c r="E414" s="53">
        <f t="shared" si="113"/>
        <v>14482336.230000004</v>
      </c>
      <c r="F414" s="54" t="str">
        <f t="shared" si="81"/>
        <v>-</v>
      </c>
    </row>
    <row r="415" spans="1:6" ht="12.75" customHeight="1" x14ac:dyDescent="0.2">
      <c r="A415" s="55" t="s">
        <v>606</v>
      </c>
      <c r="B415" s="87" t="s">
        <v>833</v>
      </c>
      <c r="C415" s="52" t="s">
        <v>834</v>
      </c>
      <c r="D415" s="53">
        <f t="shared" ref="D415:E415" si="114">IF(D413&gt;=D412,D413-D412,0)</f>
        <v>1229162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24478600</v>
      </c>
      <c r="E416" s="53">
        <f t="shared" si="115"/>
        <v>21751167.879999999</v>
      </c>
      <c r="F416" s="54">
        <f t="shared" si="81"/>
        <v>88.857891709493188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12695806</v>
      </c>
      <c r="E418" s="64">
        <f t="shared" si="117"/>
        <v>10492946.689999999</v>
      </c>
      <c r="F418" s="59">
        <f t="shared" si="81"/>
        <v>82.648921147660886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3200000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3200000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3200000</v>
      </c>
      <c r="F507" s="54" t="str">
        <f t="shared" si="119"/>
        <v>-</v>
      </c>
    </row>
    <row r="508" spans="1:6" ht="12.75" customHeight="1" x14ac:dyDescent="0.2">
      <c r="A508" s="55">
        <v>8471</v>
      </c>
      <c r="B508" s="87" t="s">
        <v>1020</v>
      </c>
      <c r="C508" s="52" t="s">
        <v>1021</v>
      </c>
      <c r="D508" s="244"/>
      <c r="E508" s="244">
        <v>3200000</v>
      </c>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1500000</v>
      </c>
      <c r="E528" s="53">
        <f t="shared" si="148"/>
        <v>2000000</v>
      </c>
      <c r="F528" s="54">
        <f t="shared" si="119"/>
        <v>133.33333333333331</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1500000</v>
      </c>
      <c r="E593" s="53">
        <f t="shared" si="167"/>
        <v>2000000</v>
      </c>
      <c r="F593" s="54">
        <f t="shared" si="119"/>
        <v>133.33333333333331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1500000</v>
      </c>
      <c r="E605" s="53">
        <f t="shared" si="171"/>
        <v>2000000</v>
      </c>
      <c r="F605" s="54">
        <f t="shared" si="119"/>
        <v>133.33333333333331</v>
      </c>
    </row>
    <row r="606" spans="1:6" ht="24" x14ac:dyDescent="0.2">
      <c r="A606" s="55">
        <v>5443</v>
      </c>
      <c r="B606" s="87" t="s">
        <v>1207</v>
      </c>
      <c r="C606" s="52" t="s">
        <v>1208</v>
      </c>
      <c r="D606" s="244">
        <v>1500000</v>
      </c>
      <c r="E606" s="244">
        <v>2000000</v>
      </c>
      <c r="F606" s="54">
        <f t="shared" si="119"/>
        <v>133.33333333333331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1200000</v>
      </c>
      <c r="F635" s="54" t="str">
        <f t="shared" si="119"/>
        <v>-</v>
      </c>
    </row>
    <row r="636" spans="1:6" ht="12.75" customHeight="1" x14ac:dyDescent="0.2">
      <c r="A636" s="55" t="s">
        <v>606</v>
      </c>
      <c r="B636" s="87" t="s">
        <v>1267</v>
      </c>
      <c r="C636" s="52" t="s">
        <v>1268</v>
      </c>
      <c r="D636" s="53">
        <f t="shared" ref="D636:E636" si="179">IF(D528-D420&gt;=0,D528-D420,0)</f>
        <v>1500000</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67199801</v>
      </c>
      <c r="E639" s="53">
        <f t="shared" si="180"/>
        <v>83779612.620000005</v>
      </c>
      <c r="F639" s="54">
        <f t="shared" si="119"/>
        <v>124.67241178288609</v>
      </c>
    </row>
    <row r="640" spans="1:6" ht="12.75" customHeight="1" x14ac:dyDescent="0.2">
      <c r="A640" s="55" t="s">
        <v>606</v>
      </c>
      <c r="B640" s="87" t="s">
        <v>1275</v>
      </c>
      <c r="C640" s="52" t="s">
        <v>1276</v>
      </c>
      <c r="D640" s="53">
        <f t="shared" ref="D640:E640" si="181">D413+D528</f>
        <v>69928963</v>
      </c>
      <c r="E640" s="53">
        <f t="shared" si="181"/>
        <v>68097276.390000001</v>
      </c>
      <c r="F640" s="54">
        <f t="shared" si="119"/>
        <v>97.380646685694444</v>
      </c>
    </row>
    <row r="641" spans="1:6" ht="12.75" customHeight="1" x14ac:dyDescent="0.2">
      <c r="A641" s="55" t="s">
        <v>606</v>
      </c>
      <c r="B641" s="87" t="s">
        <v>1277</v>
      </c>
      <c r="C641" s="52" t="s">
        <v>1278</v>
      </c>
      <c r="D641" s="53">
        <f t="shared" ref="D641:E641" si="182">IF(D639&gt;=D640,D639-D640,0)</f>
        <v>0</v>
      </c>
      <c r="E641" s="53">
        <f t="shared" si="182"/>
        <v>15682336.230000004</v>
      </c>
      <c r="F641" s="54" t="str">
        <f t="shared" si="119"/>
        <v>-</v>
      </c>
    </row>
    <row r="642" spans="1:6" ht="12.75" customHeight="1" x14ac:dyDescent="0.2">
      <c r="A642" s="55" t="s">
        <v>606</v>
      </c>
      <c r="B642" s="87" t="s">
        <v>1279</v>
      </c>
      <c r="C642" s="52" t="s">
        <v>1280</v>
      </c>
      <c r="D642" s="53">
        <f t="shared" ref="D642:E642" si="183">IF(D640&gt;=D639,D640-D639,0)</f>
        <v>2729162</v>
      </c>
      <c r="E642" s="53">
        <f t="shared" si="183"/>
        <v>0</v>
      </c>
      <c r="F642" s="54">
        <f t="shared" si="119"/>
        <v>0</v>
      </c>
    </row>
    <row r="643" spans="1:6" ht="24" x14ac:dyDescent="0.2">
      <c r="A643" s="62" t="s">
        <v>1281</v>
      </c>
      <c r="B643" s="87" t="s">
        <v>1282</v>
      </c>
      <c r="C643" s="63" t="s">
        <v>1281</v>
      </c>
      <c r="D643" s="53">
        <f t="shared" ref="D643:E643" si="184">IF(D416-D417+D637-D638&gt;=0,D416-D417+D637-D638,0)</f>
        <v>24478600</v>
      </c>
      <c r="E643" s="53">
        <f t="shared" si="184"/>
        <v>21751167.879999999</v>
      </c>
      <c r="F643" s="54">
        <f t="shared" si="119"/>
        <v>88.857891709493188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21749438</v>
      </c>
      <c r="E645" s="53">
        <f t="shared" si="186"/>
        <v>37433504.109999999</v>
      </c>
      <c r="F645" s="54">
        <f t="shared" si="119"/>
        <v>172.11251210261156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14393434</v>
      </c>
      <c r="E649" s="244">
        <v>18084534.68</v>
      </c>
      <c r="F649" s="54">
        <f t="shared" ref="F649:F724" si="188">IF(D649&lt;&gt;0,IF(E649/D649&gt;=100,"&gt;&gt;100",E649/D649*100),"-")</f>
        <v>125.64433671631106</v>
      </c>
    </row>
    <row r="650" spans="1:6" ht="12.75" customHeight="1" x14ac:dyDescent="0.2">
      <c r="A650" s="55" t="s">
        <v>1294</v>
      </c>
      <c r="B650" s="87" t="s">
        <v>1295</v>
      </c>
      <c r="C650" s="52" t="s">
        <v>1294</v>
      </c>
      <c r="D650" s="244">
        <v>84577792</v>
      </c>
      <c r="E650" s="244">
        <v>89663943.340000004</v>
      </c>
      <c r="F650" s="54">
        <f t="shared" si="188"/>
        <v>106.01357781957704</v>
      </c>
    </row>
    <row r="651" spans="1:6" ht="12.75" customHeight="1" x14ac:dyDescent="0.2">
      <c r="A651" s="55" t="s">
        <v>1296</v>
      </c>
      <c r="B651" s="87" t="s">
        <v>1297</v>
      </c>
      <c r="C651" s="52" t="s">
        <v>1296</v>
      </c>
      <c r="D651" s="244">
        <v>80886691</v>
      </c>
      <c r="E651" s="244">
        <v>77733564.370000005</v>
      </c>
      <c r="F651" s="54">
        <f t="shared" si="188"/>
        <v>96.101797970694591</v>
      </c>
    </row>
    <row r="652" spans="1:6" ht="24" x14ac:dyDescent="0.2">
      <c r="A652" s="55">
        <v>11</v>
      </c>
      <c r="B652" s="87" t="s">
        <v>1298</v>
      </c>
      <c r="C652" s="52" t="s">
        <v>1299</v>
      </c>
      <c r="D652" s="53">
        <f t="shared" ref="D652:E652" si="189">+D649+D650-D651</f>
        <v>18084535</v>
      </c>
      <c r="E652" s="53">
        <f t="shared" si="189"/>
        <v>30014913.650000006</v>
      </c>
      <c r="F652" s="54">
        <f t="shared" si="188"/>
        <v>165.9700603305532</v>
      </c>
    </row>
    <row r="653" spans="1:6" ht="24" x14ac:dyDescent="0.2">
      <c r="A653" s="55" t="s">
        <v>606</v>
      </c>
      <c r="B653" s="87" t="s">
        <v>1300</v>
      </c>
      <c r="C653" s="52" t="s">
        <v>1301</v>
      </c>
      <c r="D653" s="264">
        <v>47</v>
      </c>
      <c r="E653" s="264">
        <v>45</v>
      </c>
      <c r="F653" s="54">
        <f t="shared" si="188"/>
        <v>95.744680851063833</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47</v>
      </c>
      <c r="E655" s="264">
        <v>45</v>
      </c>
      <c r="F655" s="54">
        <f t="shared" si="188"/>
        <v>95.744680851063833</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199329</v>
      </c>
      <c r="E657" s="244">
        <v>253470.74</v>
      </c>
      <c r="F657" s="54">
        <f t="shared" si="188"/>
        <v>127.16199850498423</v>
      </c>
    </row>
    <row r="658" spans="1:6" ht="12.75" customHeight="1" x14ac:dyDescent="0.2">
      <c r="A658" s="55">
        <v>61315</v>
      </c>
      <c r="B658" s="87" t="s">
        <v>1311</v>
      </c>
      <c r="C658" s="52" t="s">
        <v>1312</v>
      </c>
      <c r="D658" s="244">
        <v>1788661</v>
      </c>
      <c r="E658" s="244">
        <v>1889891.71</v>
      </c>
      <c r="F658" s="54">
        <f t="shared" si="188"/>
        <v>105.65958054656528</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8916</v>
      </c>
      <c r="E660" s="244">
        <v>10002.049999999999</v>
      </c>
      <c r="F660" s="54">
        <f t="shared" si="188"/>
        <v>112.18091072229699</v>
      </c>
    </row>
    <row r="661" spans="1:6" ht="12.75" customHeight="1" x14ac:dyDescent="0.2">
      <c r="A661" s="55">
        <v>63311</v>
      </c>
      <c r="B661" s="87" t="s">
        <v>1317</v>
      </c>
      <c r="C661" s="52" t="s">
        <v>1318</v>
      </c>
      <c r="D661" s="244">
        <v>4522950</v>
      </c>
      <c r="E661" s="244">
        <v>4208214.8499999996</v>
      </c>
      <c r="F661" s="54">
        <f t="shared" si="188"/>
        <v>93.04137454537414</v>
      </c>
    </row>
    <row r="662" spans="1:6" ht="12.75" customHeight="1" x14ac:dyDescent="0.2">
      <c r="A662" s="55">
        <v>63312</v>
      </c>
      <c r="B662" s="87" t="s">
        <v>1319</v>
      </c>
      <c r="C662" s="52" t="s">
        <v>1320</v>
      </c>
      <c r="D662" s="244">
        <v>55650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500000</v>
      </c>
      <c r="E665" s="244">
        <v>650635.87</v>
      </c>
      <c r="F665" s="54">
        <f t="shared" si="188"/>
        <v>130.127174</v>
      </c>
    </row>
    <row r="666" spans="1:6" ht="12.75" customHeight="1" x14ac:dyDescent="0.2">
      <c r="A666" s="55">
        <v>63322</v>
      </c>
      <c r="B666" s="87" t="s">
        <v>1327</v>
      </c>
      <c r="C666" s="52" t="s">
        <v>1328</v>
      </c>
      <c r="D666" s="244">
        <v>200000</v>
      </c>
      <c r="E666" s="244">
        <v>249279.19</v>
      </c>
      <c r="F666" s="54">
        <f t="shared" si="188"/>
        <v>124.63959499999999</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345000</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562071</v>
      </c>
      <c r="E694" s="244">
        <v>1465290.6</v>
      </c>
      <c r="F694" s="54">
        <f t="shared" si="188"/>
        <v>260.69492999994662</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65575.69</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46549</v>
      </c>
      <c r="E718" s="244">
        <v>61977.39</v>
      </c>
      <c r="F718" s="54">
        <f t="shared" si="188"/>
        <v>133.14440696900041</v>
      </c>
    </row>
    <row r="719" spans="1:6" ht="12.75" customHeight="1" x14ac:dyDescent="0.2">
      <c r="A719" s="55" t="s">
        <v>1415</v>
      </c>
      <c r="B719" s="87" t="s">
        <v>1416</v>
      </c>
      <c r="C719" s="52" t="s">
        <v>1415</v>
      </c>
      <c r="D719" s="244">
        <v>44275</v>
      </c>
      <c r="E719" s="244"/>
      <c r="F719" s="54">
        <f t="shared" si="188"/>
        <v>0</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2366</v>
      </c>
      <c r="E721" s="244">
        <v>19035.12</v>
      </c>
      <c r="F721" s="54">
        <f t="shared" si="188"/>
        <v>804.52747252747247</v>
      </c>
    </row>
    <row r="722" spans="1:6" ht="12.75" customHeight="1" x14ac:dyDescent="0.2">
      <c r="A722" s="55" t="s">
        <v>1421</v>
      </c>
      <c r="B722" s="87" t="s">
        <v>1422</v>
      </c>
      <c r="C722" s="52" t="s">
        <v>1421</v>
      </c>
      <c r="D722" s="244">
        <v>1365</v>
      </c>
      <c r="E722" s="244">
        <v>58610.77</v>
      </c>
      <c r="F722" s="54">
        <f t="shared" si="188"/>
        <v>4293.8293040293038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248315</v>
      </c>
      <c r="E725" s="244">
        <v>251722.08</v>
      </c>
      <c r="F725" s="54">
        <f t="shared" ref="F725:F979" si="190">IF(D725&lt;&gt;0,IF(E725/D725&gt;=100,"&gt;&gt;100",E725/D725*100),"-")</f>
        <v>101.37207981797314</v>
      </c>
    </row>
    <row r="726" spans="1:6" ht="12.75" customHeight="1" x14ac:dyDescent="0.2">
      <c r="A726" s="55" t="s">
        <v>1429</v>
      </c>
      <c r="B726" s="87" t="s">
        <v>1430</v>
      </c>
      <c r="C726" s="52" t="s">
        <v>1429</v>
      </c>
      <c r="D726" s="244">
        <v>63570</v>
      </c>
      <c r="E726" s="244">
        <v>67505.02</v>
      </c>
      <c r="F726" s="54">
        <f t="shared" si="190"/>
        <v>106.19005820355514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317786</v>
      </c>
      <c r="E742" s="244">
        <v>287683.28000000003</v>
      </c>
      <c r="F742" s="54">
        <f t="shared" si="190"/>
        <v>90.527361180165272</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219820</v>
      </c>
      <c r="E759" s="244">
        <v>243265.96</v>
      </c>
      <c r="F759" s="54">
        <f t="shared" si="190"/>
        <v>110.6659812573924</v>
      </c>
    </row>
    <row r="760" spans="1:6" ht="12.75" customHeight="1" x14ac:dyDescent="0.2">
      <c r="A760" s="55">
        <v>35232</v>
      </c>
      <c r="B760" s="87" t="s">
        <v>1497</v>
      </c>
      <c r="C760" s="52" t="s">
        <v>1498</v>
      </c>
      <c r="D760" s="244">
        <v>256567</v>
      </c>
      <c r="E760" s="244">
        <v>33322.550000000003</v>
      </c>
      <c r="F760" s="54">
        <f t="shared" si="190"/>
        <v>12.987855024223693</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289854</v>
      </c>
      <c r="E762" s="244">
        <v>421837.53</v>
      </c>
      <c r="F762" s="54">
        <f t="shared" si="190"/>
        <v>145.53448632759941</v>
      </c>
    </row>
    <row r="763" spans="1:6" ht="12.75" customHeight="1" x14ac:dyDescent="0.2">
      <c r="A763" s="55">
        <v>36315</v>
      </c>
      <c r="B763" s="87" t="s">
        <v>1503</v>
      </c>
      <c r="C763" s="52" t="s">
        <v>1504</v>
      </c>
      <c r="D763" s="244">
        <v>100000</v>
      </c>
      <c r="E763" s="244"/>
      <c r="F763" s="54">
        <f t="shared" si="190"/>
        <v>0</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v>269900</v>
      </c>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v>284288.39</v>
      </c>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470846</v>
      </c>
      <c r="E816" s="244">
        <v>895056.61</v>
      </c>
      <c r="F816" s="54">
        <f t="shared" si="190"/>
        <v>190.0954048669841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243600</v>
      </c>
      <c r="E819" s="244">
        <v>288000</v>
      </c>
      <c r="F819" s="54">
        <f t="shared" si="190"/>
        <v>118.22660098522168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435000</v>
      </c>
      <c r="E821" s="244">
        <v>396000</v>
      </c>
      <c r="F821" s="54">
        <f t="shared" si="190"/>
        <v>91.034482758620697</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352600</v>
      </c>
      <c r="E823" s="244">
        <v>109200</v>
      </c>
      <c r="F823" s="54">
        <f t="shared" si="190"/>
        <v>30.969937606352811</v>
      </c>
    </row>
    <row r="824" spans="1:6" ht="12.75" customHeight="1" x14ac:dyDescent="0.2">
      <c r="A824" s="55">
        <v>37221</v>
      </c>
      <c r="B824" s="87" t="s">
        <v>1625</v>
      </c>
      <c r="C824" s="52" t="s">
        <v>1626</v>
      </c>
      <c r="D824" s="244">
        <v>208854</v>
      </c>
      <c r="E824" s="244">
        <v>268590.02</v>
      </c>
      <c r="F824" s="54">
        <f t="shared" si="190"/>
        <v>128.60180796154253</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112266</v>
      </c>
      <c r="E828" s="244">
        <v>103350.48</v>
      </c>
      <c r="F828" s="54">
        <f t="shared" si="190"/>
        <v>92.058575169686279</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105497</v>
      </c>
      <c r="E830" s="244">
        <v>119582.37</v>
      </c>
      <c r="F830" s="54">
        <f t="shared" si="190"/>
        <v>113.35144127321155</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v>3200000</v>
      </c>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1500000</v>
      </c>
      <c r="E954" s="244">
        <v>2000000</v>
      </c>
      <c r="F954" s="54">
        <f t="shared" si="190"/>
        <v>133.33333333333331</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90" zoomScaleNormal="190" workbookViewId="0">
      <selection activeCell="E254" sqref="E25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310296264</v>
      </c>
      <c r="E6" s="231">
        <f t="shared" si="0"/>
        <v>322563309.13999999</v>
      </c>
      <c r="F6" s="232">
        <f t="shared" ref="F6:F260" si="1">IF(D6&gt;0,IF(E6/D6&gt;=100,"&gt;&gt;100",E6/D6*100),"-")</f>
        <v>103.95333317322827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220310732</v>
      </c>
      <c r="E7" s="106">
        <f t="shared" si="2"/>
        <v>222860450.95000002</v>
      </c>
      <c r="F7" s="95">
        <f t="shared" si="1"/>
        <v>101.15732852723671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33250547</v>
      </c>
      <c r="E8" s="106">
        <f>E9+E10-E11</f>
        <v>33363752.609999999</v>
      </c>
      <c r="F8" s="95">
        <f t="shared" si="1"/>
        <v>100.34046239900955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33250547</v>
      </c>
      <c r="E9" s="249">
        <v>33363752.609999999</v>
      </c>
      <c r="F9" s="95">
        <f t="shared" si="1"/>
        <v>100.34046239900955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170545072</v>
      </c>
      <c r="E12" s="106">
        <f t="shared" si="3"/>
        <v>163876650.43000001</v>
      </c>
      <c r="F12" s="95">
        <f t="shared" si="1"/>
        <v>96.089935937873364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164965790</v>
      </c>
      <c r="E13" s="106">
        <f t="shared" si="4"/>
        <v>158843714.28999999</v>
      </c>
      <c r="F13" s="95">
        <f t="shared" si="1"/>
        <v>96.288881646309804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15189</v>
      </c>
      <c r="E14" s="249">
        <v>15189.23</v>
      </c>
      <c r="F14" s="95">
        <f t="shared" si="1"/>
        <v>100.00151425373625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93906374</v>
      </c>
      <c r="E15" s="249">
        <v>93906373.909999996</v>
      </c>
      <c r="F15" s="95">
        <f t="shared" si="1"/>
        <v>99.99999990415985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61329549</v>
      </c>
      <c r="E16" s="249">
        <v>61415611.32</v>
      </c>
      <c r="F16" s="95">
        <f t="shared" si="1"/>
        <v>100.14032765836905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99613575</v>
      </c>
      <c r="E17" s="249">
        <v>101847775.05</v>
      </c>
      <c r="F17" s="95">
        <f t="shared" si="1"/>
        <v>102.24286704899409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89898897</v>
      </c>
      <c r="E18" s="249">
        <v>98341235.219999999</v>
      </c>
      <c r="F18" s="95">
        <f t="shared" si="1"/>
        <v>109.39092525239771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5225474</v>
      </c>
      <c r="E19" s="106">
        <f t="shared" si="5"/>
        <v>4766664.7100000009</v>
      </c>
      <c r="F19" s="95">
        <f t="shared" si="1"/>
        <v>91.219757480374042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3477426</v>
      </c>
      <c r="E20" s="249">
        <v>3505581.96</v>
      </c>
      <c r="F20" s="95">
        <f t="shared" si="1"/>
        <v>100.80967819300828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1386139</v>
      </c>
      <c r="E21" s="249">
        <v>1448833.77</v>
      </c>
      <c r="F21" s="95">
        <f t="shared" si="1"/>
        <v>104.52297857574169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1470759</v>
      </c>
      <c r="E22" s="249">
        <v>1478236.86</v>
      </c>
      <c r="F22" s="95">
        <f t="shared" si="1"/>
        <v>100.50843544047665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24278</v>
      </c>
      <c r="E23" s="249">
        <v>24278</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78275</v>
      </c>
      <c r="E24" s="249">
        <v>78275.990000000005</v>
      </c>
      <c r="F24" s="95">
        <f t="shared" si="1"/>
        <v>100.00126477163846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227566</v>
      </c>
      <c r="E25" s="249">
        <v>227566.19</v>
      </c>
      <c r="F25" s="95">
        <f t="shared" si="1"/>
        <v>100.0000834922616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10682888</v>
      </c>
      <c r="E26" s="249">
        <v>11008060.689999999</v>
      </c>
      <c r="F26" s="95">
        <f t="shared" si="1"/>
        <v>103.04386501103447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12121857</v>
      </c>
      <c r="E28" s="249">
        <v>13004168.75</v>
      </c>
      <c r="F28" s="95">
        <f t="shared" si="1"/>
        <v>107.27868469327761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189188</v>
      </c>
      <c r="E29" s="106">
        <f t="shared" si="6"/>
        <v>145862.59999999963</v>
      </c>
      <c r="F29" s="95">
        <f t="shared" si="1"/>
        <v>77.099287481235407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5435826</v>
      </c>
      <c r="E30" s="249">
        <v>5345547.18</v>
      </c>
      <c r="F30" s="95">
        <f t="shared" si="1"/>
        <v>98.339188561223253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5246638</v>
      </c>
      <c r="E34" s="249">
        <v>5199684.58</v>
      </c>
      <c r="F34" s="95">
        <f t="shared" si="1"/>
        <v>99.105076050606129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164620</v>
      </c>
      <c r="E45" s="106">
        <f t="shared" si="9"/>
        <v>120408.83000000002</v>
      </c>
      <c r="F45" s="95">
        <f t="shared" si="1"/>
        <v>73.143500182237887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619881</v>
      </c>
      <c r="E47" s="249">
        <v>623680.52</v>
      </c>
      <c r="F47" s="95">
        <f t="shared" si="1"/>
        <v>100.61294345204968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455261</v>
      </c>
      <c r="E50" s="249">
        <v>503271.69</v>
      </c>
      <c r="F50" s="95">
        <f t="shared" si="1"/>
        <v>110.54575067928067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39481</v>
      </c>
      <c r="E54" s="249">
        <v>44229.91</v>
      </c>
      <c r="F54" s="95">
        <f t="shared" si="1"/>
        <v>112.02834274714419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39481</v>
      </c>
      <c r="E55" s="249">
        <v>44229.91</v>
      </c>
      <c r="F55" s="95">
        <f t="shared" si="1"/>
        <v>112.02834274714419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16515113</v>
      </c>
      <c r="E56" s="106">
        <f t="shared" si="11"/>
        <v>25620047.910000004</v>
      </c>
      <c r="F56" s="95">
        <f t="shared" si="1"/>
        <v>155.13092710900617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7746979</v>
      </c>
      <c r="E57" s="249">
        <v>16851914.010000002</v>
      </c>
      <c r="F57" s="95">
        <f t="shared" si="1"/>
        <v>217.52884588947512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8768134</v>
      </c>
      <c r="E62" s="249">
        <v>8768133.9000000004</v>
      </c>
      <c r="F62" s="95">
        <f t="shared" si="1"/>
        <v>99.999998859506491</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89985532</v>
      </c>
      <c r="E68" s="106">
        <f t="shared" si="13"/>
        <v>99702858.189999998</v>
      </c>
      <c r="F68" s="95">
        <f t="shared" si="1"/>
        <v>110.79876506147677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18084535</v>
      </c>
      <c r="E69" s="106">
        <f t="shared" si="14"/>
        <v>30014913.649999999</v>
      </c>
      <c r="F69" s="95">
        <f t="shared" si="1"/>
        <v>165.97006033055314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18083466</v>
      </c>
      <c r="E70" s="106">
        <f t="shared" si="15"/>
        <v>30014913.649999999</v>
      </c>
      <c r="F70" s="95">
        <f t="shared" si="1"/>
        <v>165.97987161310778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18083466</v>
      </c>
      <c r="E72" s="249">
        <v>30014913.649999999</v>
      </c>
      <c r="F72" s="95">
        <f t="shared" si="1"/>
        <v>165.97987161310778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1069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13040415</v>
      </c>
      <c r="E78" s="106">
        <f>E79+SUM(E82:E84)-E85+E86</f>
        <v>13040414.449999999</v>
      </c>
      <c r="F78" s="95">
        <f t="shared" si="1"/>
        <v>99.999995782342808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13000000</v>
      </c>
      <c r="E79" s="106">
        <f t="shared" si="16"/>
        <v>13000000</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13000000</v>
      </c>
      <c r="E80" s="249">
        <v>13000000</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8652</v>
      </c>
      <c r="E83" s="249">
        <v>8651.9500000000007</v>
      </c>
      <c r="F83" s="95">
        <f t="shared" si="1"/>
        <v>99.999422098936677</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31763</v>
      </c>
      <c r="E86" s="249">
        <v>31762.5</v>
      </c>
      <c r="F86" s="95">
        <f t="shared" si="1"/>
        <v>99.998425841387785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46141510</v>
      </c>
      <c r="E134" s="106">
        <f t="shared" si="23"/>
        <v>46141510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46141510</v>
      </c>
      <c r="E135" s="106">
        <f t="shared" si="24"/>
        <v>46141510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46141510</v>
      </c>
      <c r="E139" s="249">
        <v>46141510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12719072</v>
      </c>
      <c r="E146" s="106">
        <f t="shared" si="26"/>
        <v>10506020.09</v>
      </c>
      <c r="F146" s="95">
        <f t="shared" si="1"/>
        <v>82.600523764626857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4663549</v>
      </c>
      <c r="E147" s="249">
        <v>3617239.45</v>
      </c>
      <c r="F147" s="95">
        <f t="shared" si="1"/>
        <v>77.564092282508454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300981</v>
      </c>
      <c r="E158" s="249">
        <v>121404.97</v>
      </c>
      <c r="F158" s="95">
        <f t="shared" si="1"/>
        <v>40.336423229373281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7654663</v>
      </c>
      <c r="E159" s="249">
        <v>6682056.6100000003</v>
      </c>
      <c r="F159" s="95">
        <f t="shared" si="1"/>
        <v>87.293935866281771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99879</v>
      </c>
      <c r="E162" s="249">
        <v>85319.06</v>
      </c>
      <c r="F162" s="95">
        <f t="shared" si="1"/>
        <v>85.422421129566771</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310296264</v>
      </c>
      <c r="E175" s="106">
        <f t="shared" si="30"/>
        <v>322563309.13999999</v>
      </c>
      <c r="F175" s="95">
        <f t="shared" si="1"/>
        <v>103.95333317322827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27798778</v>
      </c>
      <c r="E176" s="106">
        <f t="shared" si="31"/>
        <v>25234897.390000001</v>
      </c>
      <c r="F176" s="95">
        <f t="shared" si="1"/>
        <v>90.777002463921249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5260823</v>
      </c>
      <c r="E177" s="106">
        <f t="shared" si="32"/>
        <v>4367920.95</v>
      </c>
      <c r="F177" s="95">
        <f t="shared" si="1"/>
        <v>83.027331465057856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557887</v>
      </c>
      <c r="E178" s="249">
        <v>448322.43</v>
      </c>
      <c r="F178" s="95">
        <f t="shared" si="1"/>
        <v>80.360795286500675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2236907</v>
      </c>
      <c r="E179" s="249">
        <v>1985181.73</v>
      </c>
      <c r="F179" s="95">
        <f t="shared" si="1"/>
        <v>88.746726171450135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4648</v>
      </c>
      <c r="E180" s="106">
        <f t="shared" si="33"/>
        <v>76289.460000000006</v>
      </c>
      <c r="F180" s="95">
        <f t="shared" si="1"/>
        <v>1641.3395008605853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v>69715.61</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4648</v>
      </c>
      <c r="E183" s="249">
        <v>6573.85</v>
      </c>
      <c r="F183" s="95">
        <f t="shared" si="1"/>
        <v>141.43395008605853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110475</v>
      </c>
      <c r="E184" s="249">
        <v>131741.96</v>
      </c>
      <c r="F184" s="95">
        <f t="shared" si="1"/>
        <v>119.25047295768272</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23711</v>
      </c>
      <c r="E186" s="249">
        <v>565116.67000000004</v>
      </c>
      <c r="F186" s="95">
        <f t="shared" si="1"/>
        <v>2383.3523259246763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22758</v>
      </c>
      <c r="E187" s="249">
        <v>25120.79</v>
      </c>
      <c r="F187" s="95">
        <f t="shared" si="1"/>
        <v>110.38223921258459</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2304437</v>
      </c>
      <c r="E188" s="249">
        <v>1136147.9099999999</v>
      </c>
      <c r="F188" s="95">
        <f t="shared" si="1"/>
        <v>49.302624024870276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837955</v>
      </c>
      <c r="E189" s="249">
        <v>666976.43999999994</v>
      </c>
      <c r="F189" s="95">
        <f t="shared" si="1"/>
        <v>79.595734854496953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21700000</v>
      </c>
      <c r="E206" s="106">
        <f t="shared" si="37"/>
        <v>20200000</v>
      </c>
      <c r="F206" s="95">
        <f t="shared" si="1"/>
        <v>93.087557603686633</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21700000</v>
      </c>
      <c r="E207" s="106">
        <f t="shared" si="38"/>
        <v>20200000</v>
      </c>
      <c r="F207" s="95">
        <f t="shared" si="1"/>
        <v>93.087557603686633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18500000</v>
      </c>
      <c r="E212" s="249">
        <v>17000000</v>
      </c>
      <c r="F212" s="95">
        <f t="shared" si="1"/>
        <v>91.891891891891902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3200000</v>
      </c>
      <c r="E217" s="249">
        <v>3200000</v>
      </c>
      <c r="F217" s="95">
        <f t="shared" si="1"/>
        <v>100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282497486</v>
      </c>
      <c r="E237" s="106">
        <f t="shared" si="41"/>
        <v>297328411.75</v>
      </c>
      <c r="F237" s="95">
        <f t="shared" si="1"/>
        <v>105.24993194098727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247952242</v>
      </c>
      <c r="E238" s="106">
        <f t="shared" si="42"/>
        <v>249301960.94999999</v>
      </c>
      <c r="F238" s="95">
        <f t="shared" si="1"/>
        <v>100.54434633827589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247952242</v>
      </c>
      <c r="E239" s="106">
        <f t="shared" si="43"/>
        <v>269001960.94999999</v>
      </c>
      <c r="F239" s="95">
        <f t="shared" si="1"/>
        <v>108.48942472962193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247952242</v>
      </c>
      <c r="E240" s="249">
        <v>269001960.94999999</v>
      </c>
      <c r="F240" s="95">
        <f t="shared" si="1"/>
        <v>108.48942472962193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19700000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v>19700000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21749438</v>
      </c>
      <c r="E245" s="106">
        <f t="shared" si="45"/>
        <v>37433504.109999999</v>
      </c>
      <c r="F245" s="95">
        <f t="shared" si="1"/>
        <v>172.11251210261156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44945564</v>
      </c>
      <c r="E246" s="106">
        <f t="shared" si="46"/>
        <v>50033656.219999999</v>
      </c>
      <c r="F246" s="95">
        <f t="shared" si="1"/>
        <v>111.3205659628612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44945564</v>
      </c>
      <c r="E247" s="249">
        <v>49285335.149999999</v>
      </c>
      <c r="F247" s="95">
        <f t="shared" si="1"/>
        <v>109.65561618049782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v>748321.07</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23196126</v>
      </c>
      <c r="E250" s="106">
        <f t="shared" si="47"/>
        <v>12600152.109999999</v>
      </c>
      <c r="F250" s="95">
        <f t="shared" si="1"/>
        <v>54.320070989440218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21366081</v>
      </c>
      <c r="E252" s="249">
        <v>12600152.109999999</v>
      </c>
      <c r="F252" s="95">
        <f t="shared" si="1"/>
        <v>58.972687176464412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1830045</v>
      </c>
      <c r="E253" s="249"/>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12695806</v>
      </c>
      <c r="E255" s="249">
        <v>10492946.689999999</v>
      </c>
      <c r="F255" s="95">
        <f t="shared" si="1"/>
        <v>82.648921147660886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100000</v>
      </c>
      <c r="E257" s="249">
        <v>100000</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5057000</v>
      </c>
      <c r="E259" s="106">
        <f t="shared" si="49"/>
        <v>5978000</v>
      </c>
      <c r="F259" s="95">
        <f t="shared" si="1"/>
        <v>118.21237888075935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5057000</v>
      </c>
      <c r="E260" s="250">
        <v>5978000</v>
      </c>
      <c r="F260" s="99">
        <f t="shared" si="1"/>
        <v>118.21237888075935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12719072</v>
      </c>
      <c r="E264" s="249">
        <v>10506020.09</v>
      </c>
      <c r="F264" s="95">
        <f t="shared" si="50"/>
        <v>82.600523764626857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16848</v>
      </c>
      <c r="E268" s="249">
        <v>16848</v>
      </c>
      <c r="F268" s="95">
        <f t="shared" si="50"/>
        <v>100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14915</v>
      </c>
      <c r="E269" s="249">
        <v>14914.5</v>
      </c>
      <c r="F269" s="95">
        <f t="shared" si="50"/>
        <v>99.996647670130741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2398499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2862324</v>
      </c>
      <c r="E288" s="249">
        <v>4367920.95</v>
      </c>
      <c r="F288" s="95">
        <f t="shared" si="50"/>
        <v>152.60050748971815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837955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666976.43999999994</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21700000</v>
      </c>
      <c r="E294" s="249">
        <v>20200000</v>
      </c>
      <c r="F294" s="95">
        <f t="shared" si="50"/>
        <v>93.087557603686633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416450</v>
      </c>
      <c r="E297" s="249">
        <v>154706.75</v>
      </c>
      <c r="F297" s="95">
        <f t="shared" si="50"/>
        <v>37.148937447472683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768</v>
      </c>
      <c r="E298" s="249">
        <v>606</v>
      </c>
      <c r="F298" s="95">
        <f t="shared" si="50"/>
        <v>78.90625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433302</v>
      </c>
      <c r="E299" s="249">
        <v>107041.32</v>
      </c>
      <c r="F299" s="95">
        <f t="shared" si="50"/>
        <v>24.703629339352233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B121" zoomScale="170" zoomScaleNormal="17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12580428</v>
      </c>
      <c r="E5" s="81">
        <f t="shared" si="0"/>
        <v>10985449.369999999</v>
      </c>
      <c r="F5" s="82">
        <f t="shared" ref="F5:F141" si="1">IF(D5&gt;0,IF(E5/D5&gt;=100,"&gt;&gt;100",E5/D5*100),"-")</f>
        <v>87.321745889726472</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12580428</v>
      </c>
      <c r="E6" s="83">
        <f t="shared" si="2"/>
        <v>10985449.369999999</v>
      </c>
      <c r="F6" s="65">
        <f t="shared" si="1"/>
        <v>87.321745889726472</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12580428</v>
      </c>
      <c r="E7" s="251">
        <v>10985449.369999999</v>
      </c>
      <c r="F7" s="65">
        <f t="shared" si="1"/>
        <v>87.321745889726472</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273933</v>
      </c>
      <c r="E28" s="83">
        <f t="shared" si="6"/>
        <v>384840</v>
      </c>
      <c r="F28" s="65">
        <f t="shared" si="1"/>
        <v>140.48690738246214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246590</v>
      </c>
      <c r="E30" s="251">
        <v>270000</v>
      </c>
      <c r="F30" s="65">
        <f t="shared" si="1"/>
        <v>109.49349122024412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27343</v>
      </c>
      <c r="E34" s="251">
        <v>114840</v>
      </c>
      <c r="F34" s="65">
        <f t="shared" si="1"/>
        <v>419.99780565409799</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4691689</v>
      </c>
      <c r="E35" s="83">
        <f t="shared" si="7"/>
        <v>8247687.7199999997</v>
      </c>
      <c r="F35" s="65">
        <f t="shared" si="1"/>
        <v>175.79357284764612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2418618</v>
      </c>
      <c r="E54" s="83">
        <f t="shared" si="12"/>
        <v>2401811.67</v>
      </c>
      <c r="F54" s="65">
        <f t="shared" si="1"/>
        <v>99.305126729396704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2418618</v>
      </c>
      <c r="E55" s="251">
        <v>2401811.67</v>
      </c>
      <c r="F55" s="65">
        <f t="shared" si="1"/>
        <v>99.305126729396704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1680041</v>
      </c>
      <c r="E61" s="83">
        <f t="shared" si="13"/>
        <v>5470738.1299999999</v>
      </c>
      <c r="F61" s="65">
        <f t="shared" si="1"/>
        <v>325.6312274521872</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1680041</v>
      </c>
      <c r="E64" s="251">
        <v>5470738.1299999999</v>
      </c>
      <c r="F64" s="65">
        <f t="shared" si="1"/>
        <v>325.6312274521872</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593030</v>
      </c>
      <c r="E74" s="251">
        <v>375137.92</v>
      </c>
      <c r="F74" s="65">
        <f t="shared" si="1"/>
        <v>63.257831812893109</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341452</v>
      </c>
      <c r="E75" s="83">
        <f t="shared" si="15"/>
        <v>0</v>
      </c>
      <c r="F75" s="65">
        <f t="shared" si="1"/>
        <v>0</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285278</v>
      </c>
      <c r="E76" s="251"/>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56174</v>
      </c>
      <c r="E81" s="251"/>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22104719</v>
      </c>
      <c r="E82" s="83">
        <f t="shared" si="16"/>
        <v>19319631.050000001</v>
      </c>
      <c r="F82" s="65">
        <f t="shared" si="1"/>
        <v>87.400482449019151</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3405348</v>
      </c>
      <c r="E84" s="251">
        <v>3193273.95</v>
      </c>
      <c r="F84" s="65">
        <f t="shared" si="1"/>
        <v>93.772323709647296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2915253</v>
      </c>
      <c r="E86" s="251">
        <v>3446739.27</v>
      </c>
      <c r="F86" s="65">
        <f t="shared" si="1"/>
        <v>118.23122281325153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1684221</v>
      </c>
      <c r="E87" s="251">
        <v>434950</v>
      </c>
      <c r="F87" s="65">
        <f t="shared" si="1"/>
        <v>25.824995650808297</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14099897</v>
      </c>
      <c r="E88" s="251">
        <v>12244667.83</v>
      </c>
      <c r="F88" s="65">
        <f t="shared" si="1"/>
        <v>86.842250195161</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620000</v>
      </c>
      <c r="E89" s="83">
        <f t="shared" si="17"/>
        <v>620000</v>
      </c>
      <c r="F89" s="65">
        <f t="shared" si="1"/>
        <v>100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620000</v>
      </c>
      <c r="E104" s="251">
        <v>620000</v>
      </c>
      <c r="F104" s="65">
        <f t="shared" si="1"/>
        <v>100</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8546212</v>
      </c>
      <c r="E107" s="83">
        <f t="shared" si="21"/>
        <v>10177308.91</v>
      </c>
      <c r="F107" s="65">
        <f t="shared" si="1"/>
        <v>119.08561254974718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7840212</v>
      </c>
      <c r="E108" s="251">
        <v>9228308.9100000001</v>
      </c>
      <c r="F108" s="65">
        <f t="shared" si="1"/>
        <v>117.70483897629298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606000</v>
      </c>
      <c r="E109" s="251">
        <v>849000</v>
      </c>
      <c r="F109" s="65">
        <f t="shared" si="1"/>
        <v>140.0990099009901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100000</v>
      </c>
      <c r="E111" s="251"/>
      <c r="F111" s="65">
        <f t="shared" si="1"/>
        <v>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v>100000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6025739</v>
      </c>
      <c r="E114" s="83">
        <f t="shared" si="22"/>
        <v>1377484.4</v>
      </c>
      <c r="F114" s="65">
        <f t="shared" si="1"/>
        <v>22.860007710257612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5737139</v>
      </c>
      <c r="E115" s="83">
        <f t="shared" si="23"/>
        <v>1039484.4</v>
      </c>
      <c r="F115" s="65">
        <f t="shared" si="1"/>
        <v>18.118515169320457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5649639</v>
      </c>
      <c r="E116" s="251">
        <v>906334.4</v>
      </c>
      <c r="F116" s="65">
        <f t="shared" si="1"/>
        <v>16.04234182042428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87500</v>
      </c>
      <c r="E117" s="251">
        <v>133150</v>
      </c>
      <c r="F117" s="65">
        <f t="shared" si="1"/>
        <v>152.17142857142858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288600</v>
      </c>
      <c r="E125" s="251">
        <v>338000</v>
      </c>
      <c r="F125" s="65">
        <f t="shared" si="1"/>
        <v>117.11711711711712</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1854462</v>
      </c>
      <c r="E129" s="83">
        <f t="shared" si="26"/>
        <v>2000007.8199999998</v>
      </c>
      <c r="F129" s="65">
        <f t="shared" si="1"/>
        <v>107.84841210011314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257500</v>
      </c>
      <c r="E130" s="83">
        <f t="shared" si="27"/>
        <v>254160</v>
      </c>
      <c r="F130" s="65">
        <f t="shared" si="1"/>
        <v>98.702912621359218</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257500</v>
      </c>
      <c r="E132" s="251">
        <v>254160</v>
      </c>
      <c r="F132" s="65">
        <f t="shared" si="1"/>
        <v>98.702912621359218</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435000</v>
      </c>
      <c r="E135" s="251">
        <v>396000</v>
      </c>
      <c r="F135" s="65">
        <f t="shared" si="1"/>
        <v>91.034482758620697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1009</v>
      </c>
      <c r="E136" s="251"/>
      <c r="F136" s="65">
        <f t="shared" si="1"/>
        <v>0</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213346</v>
      </c>
      <c r="E137" s="251">
        <v>138850</v>
      </c>
      <c r="F137" s="65">
        <f t="shared" si="1"/>
        <v>65.082073251900681</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367332</v>
      </c>
      <c r="E138" s="251">
        <v>721686.63</v>
      </c>
      <c r="F138" s="65">
        <f t="shared" si="1"/>
        <v>196.46712782986509</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290689</v>
      </c>
      <c r="E139" s="251">
        <v>363311.19</v>
      </c>
      <c r="F139" s="65">
        <f t="shared" si="1"/>
        <v>124.98277884612077</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289586</v>
      </c>
      <c r="E140" s="251">
        <v>126000</v>
      </c>
      <c r="F140" s="65">
        <f t="shared" si="1"/>
        <v>43.510390695682801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57038634</v>
      </c>
      <c r="E141" s="108">
        <f t="shared" si="28"/>
        <v>53112409.269999996</v>
      </c>
      <c r="F141" s="84">
        <f t="shared" si="1"/>
        <v>93.116551967215756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3832116.83</v>
      </c>
      <c r="E5" s="109">
        <f t="shared" si="0"/>
        <v>3832116.83</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3832116.83</v>
      </c>
      <c r="E22" s="110">
        <f t="shared" si="3"/>
        <v>3832116.83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3832116.83</v>
      </c>
      <c r="E30" s="110">
        <f>SUM(E31:E37)</f>
        <v>3832116.83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3832116.83</v>
      </c>
      <c r="E36" s="252">
        <v>3832116.83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zoomScale="150" zoomScaleNormal="15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27798778.23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76829861.649999991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63933092.729999989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17420306.41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30975307.579999998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840789.4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276588.51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2059760.34</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119582.37</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12240758.119999999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10445089.99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2451678.9300000002</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2451678.9300000002</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79393742.49000001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64825995.359999999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17529871.210000001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31227033.050000001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769147.44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255321.19</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1518355.16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117219.99</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13409047.32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10616068.199999999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3951678.93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3951678.93</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25234897.389999986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25234897.390000001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4367920.95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666976.43999999994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20200000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33281</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2023-02-15T06:27:14Z</dcterms:modified>
</cp:coreProperties>
</file>