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70" yWindow="240" windowWidth="19395" windowHeight="6390" activeTab="5"/>
  </bookViews>
  <sheets>
    <sheet name="I. faza PB" sheetId="2" r:id="rId1"/>
    <sheet name="1 Pripremni" sheetId="1" r:id="rId2"/>
    <sheet name="2 Zemljani" sheetId="4" r:id="rId3"/>
    <sheet name="3 Betonski" sheetId="5" r:id="rId4"/>
    <sheet name="4 Lungomare" sheetId="6" r:id="rId5"/>
    <sheet name="5 Trim staza" sheetId="7" r:id="rId6"/>
    <sheet name="6 Vodovod" sheetId="8" r:id="rId7"/>
    <sheet name="7 Elektroinst KB1kV JR" sheetId="14" r:id="rId8"/>
    <sheet name="8 EKI" sheetId="13" r:id="rId9"/>
    <sheet name="9 Oprema" sheetId="9" r:id="rId10"/>
    <sheet name="10 Bujica" sheetId="10" r:id="rId11"/>
    <sheet name="Sheet3" sheetId="3" r:id="rId12"/>
  </sheets>
  <definedNames>
    <definedName name="cijena" localSheetId="10">'10 Bujica'!$E$7:$E$16</definedName>
    <definedName name="cijena" localSheetId="2">'2 Zemljani'!$E$7:$E$153</definedName>
    <definedName name="cijena" localSheetId="3">'3 Betonski'!$E$7:$E$54</definedName>
    <definedName name="cijena" localSheetId="4">'4 Lungomare'!$E$7:$E$56</definedName>
    <definedName name="cijena" localSheetId="5">'5 Trim staza'!$E$7:$E$22</definedName>
    <definedName name="cijena" localSheetId="6">'6 Vodovod'!$E$7:$E$41</definedName>
    <definedName name="cijena" localSheetId="7">'7 Elektroinst KB1kV JR'!$E$7:$E$77</definedName>
    <definedName name="cijena" localSheetId="8">'8 EKI'!$E$7:$E$38</definedName>
    <definedName name="cijena" localSheetId="9">'9 Oprema'!$E$7:$E$23</definedName>
    <definedName name="cijena">'1 Pripremni'!$E$7:$E$51</definedName>
    <definedName name="kolicina" localSheetId="10">'10 Bujica'!$D$7:$D$16</definedName>
    <definedName name="kolicina" localSheetId="2">'2 Zemljani'!$D$7:$D$153</definedName>
    <definedName name="kolicina" localSheetId="3">'3 Betonski'!$D$7:$D$54</definedName>
    <definedName name="kolicina" localSheetId="4">'4 Lungomare'!$D$7:$D$56</definedName>
    <definedName name="kolicina" localSheetId="5">'5 Trim staza'!$D$7:$D$22</definedName>
    <definedName name="kolicina" localSheetId="6">'6 Vodovod'!$D$7:$D$41</definedName>
    <definedName name="kolicina" localSheetId="7">'7 Elektroinst KB1kV JR'!$D$7:$D$77</definedName>
    <definedName name="kolicina" localSheetId="8">'8 EKI'!$D$7:$D$38</definedName>
    <definedName name="kolicina" localSheetId="9">'9 Oprema'!$D$7:$D$23</definedName>
    <definedName name="kolicina">'1 Pripremni'!$D$7:$D$51</definedName>
  </definedNames>
  <calcPr calcId="144525"/>
</workbook>
</file>

<file path=xl/calcChain.xml><?xml version="1.0" encoding="utf-8"?>
<calcChain xmlns="http://schemas.openxmlformats.org/spreadsheetml/2006/main">
  <c r="F47" i="5" l="1"/>
  <c r="F53" i="6" l="1"/>
  <c r="F52" i="6"/>
  <c r="F30" i="5" l="1"/>
  <c r="F150" i="4"/>
  <c r="F147" i="4"/>
  <c r="F144" i="4"/>
  <c r="F51" i="5"/>
  <c r="F136" i="4"/>
  <c r="F131" i="4"/>
  <c r="F122" i="4"/>
  <c r="F40" i="1"/>
  <c r="F48" i="1"/>
  <c r="F44" i="1"/>
  <c r="F36" i="1"/>
  <c r="F32" i="1"/>
  <c r="F74" i="14"/>
  <c r="F71" i="14"/>
  <c r="F68" i="14"/>
  <c r="F42" i="14"/>
  <c r="F39" i="14"/>
  <c r="F36" i="14"/>
  <c r="F33" i="14"/>
  <c r="F23" i="13"/>
  <c r="F18" i="13"/>
  <c r="F12" i="13"/>
  <c r="B17" i="2" l="1"/>
  <c r="C17" i="2"/>
  <c r="B16" i="2"/>
  <c r="C16" i="2"/>
  <c r="F65" i="14"/>
  <c r="F29" i="14"/>
  <c r="F25" i="14"/>
  <c r="F21" i="14"/>
  <c r="F18" i="14"/>
  <c r="F15" i="14"/>
  <c r="F11" i="14"/>
  <c r="F76" i="14" s="1"/>
  <c r="D16" i="2" s="1"/>
  <c r="F35" i="13" l="1"/>
  <c r="F31" i="13"/>
  <c r="F27" i="13"/>
  <c r="F19" i="13"/>
  <c r="F15" i="13"/>
  <c r="F37" i="13" l="1"/>
  <c r="D17" i="2" s="1"/>
  <c r="B19" i="2"/>
  <c r="C19" i="2"/>
  <c r="B18" i="2"/>
  <c r="C18" i="2"/>
  <c r="F13" i="10"/>
  <c r="F15" i="10" s="1"/>
  <c r="D19" i="2" s="1"/>
  <c r="F20" i="9"/>
  <c r="F16" i="9"/>
  <c r="F12" i="9"/>
  <c r="F27" i="8"/>
  <c r="F15" i="8"/>
  <c r="F11" i="8"/>
  <c r="F35" i="6"/>
  <c r="B15" i="2"/>
  <c r="B14" i="2"/>
  <c r="B13" i="2"/>
  <c r="B12" i="2"/>
  <c r="C15" i="2"/>
  <c r="C14" i="2"/>
  <c r="C13" i="2"/>
  <c r="C12" i="2"/>
  <c r="B10" i="2"/>
  <c r="B11" i="2"/>
  <c r="C11" i="2"/>
  <c r="C10" i="2"/>
  <c r="F38" i="8"/>
  <c r="F31" i="8"/>
  <c r="F23" i="8"/>
  <c r="F18" i="8"/>
  <c r="F12" i="8"/>
  <c r="F19" i="7"/>
  <c r="F15" i="7"/>
  <c r="F11" i="7"/>
  <c r="F16" i="6"/>
  <c r="F12" i="6"/>
  <c r="F39" i="6"/>
  <c r="F23" i="6"/>
  <c r="F95" i="4"/>
  <c r="F91" i="4"/>
  <c r="F118" i="4"/>
  <c r="F114" i="4"/>
  <c r="F104" i="4"/>
  <c r="F108" i="4"/>
  <c r="F100" i="4"/>
  <c r="F22" i="9" l="1"/>
  <c r="D18" i="2" s="1"/>
  <c r="F40" i="8"/>
  <c r="D15" i="2" s="1"/>
  <c r="F21" i="7"/>
  <c r="D14" i="2" s="1"/>
  <c r="F27" i="6"/>
  <c r="F31" i="6"/>
  <c r="F19" i="6"/>
  <c r="F28" i="1"/>
  <c r="F24" i="1"/>
  <c r="F44" i="5"/>
  <c r="F24" i="5"/>
  <c r="F19" i="5"/>
  <c r="F83" i="4"/>
  <c r="F52" i="4"/>
  <c r="F51" i="4"/>
  <c r="F56" i="4"/>
  <c r="F55" i="4"/>
  <c r="F60" i="4"/>
  <c r="F59" i="4"/>
  <c r="F64" i="4"/>
  <c r="F63" i="4"/>
  <c r="F68" i="4"/>
  <c r="F67" i="4"/>
  <c r="F72" i="4"/>
  <c r="F71" i="4"/>
  <c r="F37" i="4"/>
  <c r="F33" i="4"/>
  <c r="F29" i="4"/>
  <c r="F25" i="4"/>
  <c r="F21" i="4"/>
  <c r="F17" i="4"/>
  <c r="F77" i="4"/>
  <c r="F20" i="1"/>
  <c r="F16" i="1"/>
  <c r="F13" i="1"/>
  <c r="F55" i="6" l="1"/>
  <c r="D13" i="2" s="1"/>
  <c r="F50" i="1"/>
  <c r="D10" i="2" s="1"/>
  <c r="F53" i="5"/>
  <c r="D12" i="2" s="1"/>
  <c r="F152" i="4"/>
  <c r="D11" i="2" s="1"/>
  <c r="D22" i="2" l="1"/>
  <c r="D23" i="2" s="1"/>
  <c r="D26" i="2" s="1"/>
</calcChain>
</file>

<file path=xl/sharedStrings.xml><?xml version="1.0" encoding="utf-8"?>
<sst xmlns="http://schemas.openxmlformats.org/spreadsheetml/2006/main" count="630" uniqueCount="382">
  <si>
    <t>PROJEKT UREĐENJA OBALNOG POJASA PUNTA - BLATA - BRISTAK</t>
  </si>
  <si>
    <t>I. FAZA IZGRADNJE: OBALA PUNTA - BLATA</t>
  </si>
  <si>
    <t>Stavka</t>
  </si>
  <si>
    <t xml:space="preserve"> Opis radova</t>
  </si>
  <si>
    <t>J.mjera</t>
  </si>
  <si>
    <t>Količina</t>
  </si>
  <si>
    <t>Jed. cijena</t>
  </si>
  <si>
    <t>Iznos</t>
  </si>
  <si>
    <t>PRIPREMNI RADOVI</t>
  </si>
  <si>
    <t xml:space="preserve">Ograda gradilišta prema članku 252. Zakona o  gradnji RH (NN br.153/13). </t>
  </si>
  <si>
    <t>Gradilište mora biti ograđeno radi spriječavanja nekontroliranog pristupa ljudi na gradilište.</t>
  </si>
  <si>
    <t>Izvođač radova je dužan ograditi gradilište s odgovarajućom ogradom, rampama i ulazima kako bi se spriječio ulazak nezaposlenim osobama, te s time spriječio mogući nastanak ozljede na radu kod nezaposlenih osoba.</t>
  </si>
  <si>
    <t>Obračun paušalno (za sve građevine na gradilištu).</t>
  </si>
  <si>
    <t>paušal</t>
  </si>
  <si>
    <t>Gradilišna tabla.</t>
  </si>
  <si>
    <t>Izvođač radova je dužan postaviti gradilišnu ploču prema Zakonu o gradnji RH (NN br.153/13).</t>
  </si>
  <si>
    <t>Gradilište mora biti označeno pločom koja mora sadržavati ime, odnosno tvrtku investitora, projektanta, izvođača i osobe koja provodi stručni nadzor građenja, naziv i vrstu građevine koja se gradi, naziv tijela koje je izdalo Potvrdu glavnog projekta. Obračun po komadu</t>
  </si>
  <si>
    <t>kom</t>
  </si>
  <si>
    <t>UKUPNO PRIPREMNI RADOVI</t>
  </si>
  <si>
    <t>ZEMLJANI RADOVI</t>
  </si>
  <si>
    <t xml:space="preserve">Strojni široki iskop za građevnu jamu. </t>
  </si>
  <si>
    <t>Svi iskopi moraju biti izvršeni s točnošću dimenzija, s obzirom na projekt, unutar granica ±5.0 cm.</t>
  </si>
  <si>
    <t>Obračun po m3 u sraslom stanju !</t>
  </si>
  <si>
    <r>
      <t>-</t>
    </r>
    <r>
      <rPr>
        <sz val="7"/>
        <color theme="1"/>
        <rFont val="Times New Roman"/>
        <family val="1"/>
        <charset val="238"/>
      </rPr>
      <t xml:space="preserve">          </t>
    </r>
    <r>
      <rPr>
        <sz val="10"/>
        <color theme="1"/>
        <rFont val="Calibri"/>
        <family val="2"/>
        <charset val="238"/>
      </rPr>
      <t>podmorski iskop: mulj, pijesak, kršje</t>
    </r>
  </si>
  <si>
    <r>
      <t>-</t>
    </r>
    <r>
      <rPr>
        <sz val="7"/>
        <color theme="1"/>
        <rFont val="Times New Roman"/>
        <family val="1"/>
        <charset val="238"/>
      </rPr>
      <t xml:space="preserve">          </t>
    </r>
    <r>
      <rPr>
        <sz val="10"/>
        <color theme="1"/>
        <rFont val="Calibri"/>
        <family val="2"/>
        <charset val="238"/>
      </rPr>
      <t>matična stijena</t>
    </r>
  </si>
  <si>
    <t>m3</t>
  </si>
  <si>
    <t>a) ZONA DJECA I RODITELJI  –  Poligoni tip 1,  11 kom;        B i C ktg (100%) dubina iskopa cca 30 cm</t>
  </si>
  <si>
    <t>c) ZONA DJECA I RODITELJI  –  Poligoni tip 3,  10 kom;        B i C ktg (100%) dubina iskopa cca 30 cm</t>
  </si>
  <si>
    <t>b) ZONA DJECA I RODITELJI  –  Poligoni tip 2,   7 kom;        B i C ktg (100%) dubina iskopa cca 30 cm</t>
  </si>
  <si>
    <t>d) ZONA DJECA I RODITELJI  –  Poligoni tip 4,  8 kom;         B i C ktg (100%) dubina iskopa cca 30 cm</t>
  </si>
  <si>
    <t>e) ZONA DJECA I RODITELJI  –  Poligoni tip 5,  6 kom;         B i C ktg (100%) dubina iskopa cca 30 cm</t>
  </si>
  <si>
    <t>f) ZONA DJECA I RODITELJI  –  Poligoni tip 6,  7 kom;          B i C ktg (100%) dubina iskopa cca 30 cm</t>
  </si>
  <si>
    <t>Izvođač je dužan sve iskope izvesti prema nacrtima iz projekta, tj mora se pridržavati svih poprečnih profila, zadanih kota i visina, nagiba ploha i ostalih karakteristika širokog iskopa zadanih projektom. Ukoliko se ukaže potreba za izmjenom nagiba i dimenzija iskopa sve promjene moraju se izvoditi uz suglasnost Nadzornog Inženjera s upisom radova u građevinski dnevnik. Iskopi se moraju izvršiti prema traženim dimenzijama i biti dovršeni prema određenim vizurnim linijama i nagibima tako da ih može prihvatiti Nadzorni Inženjer. Treba poduzeti sve moguće mjere da se prilikom rada ne poremeti materijal ispod konačnih linija iskopa. Svaki prekop treba pažljivo sanirati, a ne provizorno zatrpati.</t>
  </si>
  <si>
    <t xml:space="preserve">Nasipavanje okolo zidova selektiranim materijalom iz iskopa ili materijalom iz kamenoloma uz potrebno zbijanje, MS≥30. </t>
  </si>
  <si>
    <t>Ugradnja materijala je dozvoljena samo u slojevima, a ugradnja u vodi nije dozvoljena. Materijal se ne smije ugrađivati na smrznute površine.</t>
  </si>
  <si>
    <t xml:space="preserve">Materijal koji ne odgovara propisanim uvjetima kvalitete se ne smije ugrađivati u nasipe. Za ugradnju u nasipe će se koristit materijali iz iskopa ako zadovoljava propisane uvjete. </t>
  </si>
  <si>
    <t xml:space="preserve">Svaki nasuti sloj mora biti zbijen u punoj širini s odgovarajućim nabijačem pri čemu treba u pravilu materijal zbijati od rubova prema sredini. </t>
  </si>
  <si>
    <t>Debljina sloja 50 cm  (kamen mase 1-5 kg).</t>
  </si>
  <si>
    <t>Debljina sloja 85 cm  (kamen mase 1-50 kg).</t>
  </si>
  <si>
    <t>Jedinica mjere je m3 ugrađenog materijala u zbijenom stanju.</t>
  </si>
  <si>
    <t>U jediničnu cijenu izvršenog rada se uključuje nabava materijala za nasip (ako se ne koristi materijal iz iskopaz iskopa), transport do mjesta ugradnje, nasipavanje, razastiranje, vlaženje po potrebi, planiranje, zbijanje i svi ostali radovi potrebni za uspješnu izradu nasipa, uključujući i propisanu kontrolu kvalitete.</t>
  </si>
  <si>
    <t>Obračun po m3 u zbijenom stanju.</t>
  </si>
  <si>
    <r>
      <t>-</t>
    </r>
    <r>
      <rPr>
        <sz val="7"/>
        <color theme="1"/>
        <rFont val="Times New Roman"/>
        <family val="1"/>
        <charset val="238"/>
      </rPr>
      <t xml:space="preserve">          </t>
    </r>
    <r>
      <rPr>
        <sz val="10"/>
        <color theme="1"/>
        <rFont val="Calibri"/>
        <family val="2"/>
        <charset val="238"/>
      </rPr>
      <t>nasip, kamen mase 1-5 kg</t>
    </r>
  </si>
  <si>
    <r>
      <t>-</t>
    </r>
    <r>
      <rPr>
        <sz val="7"/>
        <color theme="1"/>
        <rFont val="Times New Roman"/>
        <family val="1"/>
        <charset val="238"/>
      </rPr>
      <t xml:space="preserve">          </t>
    </r>
    <r>
      <rPr>
        <sz val="10"/>
        <color theme="1"/>
        <rFont val="Calibri"/>
        <family val="2"/>
        <charset val="238"/>
      </rPr>
      <t>nasip, kamen mase 1-50 kg</t>
    </r>
  </si>
  <si>
    <t>a) ZONA DJECA I RODITELJI  –  Poligoni tip 1,  11 kom;</t>
  </si>
  <si>
    <t>b) ZONA DJECA I RODITELJI  –  Poligoni tip 2,   7 kom;</t>
  </si>
  <si>
    <t>c) ZONA DJECA I RODITELJI  –  Poligoni tip 3,  10 kom;</t>
  </si>
  <si>
    <t>d) ZONA DJECA I RODITELJI  –  Poligoni tip 4,  8 kom;</t>
  </si>
  <si>
    <t>e) ZONA DJECA I RODITELJI  –  Poligoni tip 5,  6 kom;</t>
  </si>
  <si>
    <t>f) ZONA DJECA I RODITELJI  –  Poligoni tip 6,  7 kom;</t>
  </si>
  <si>
    <t xml:space="preserve">Dobava, transport, razastiranje i nabijanje kamenog materijala (tucanik) kao kaldrme. </t>
  </si>
  <si>
    <t>Obračun po m2 gotove kamene kaldrme. Debljina sloja d=10 cm u zbijenom stanju.</t>
  </si>
  <si>
    <t>a) ZONA DJECA I RODITELJI – Poligoni tip 1-6</t>
  </si>
  <si>
    <t>m2</t>
  </si>
  <si>
    <t>Dobava, transport, razastiranje sloja pijeska u plažnim formama.</t>
  </si>
  <si>
    <t>Obračun po m3 ugrađenog materijala.</t>
  </si>
  <si>
    <t>Ukupna površina plažnih formacija 1475 m2.</t>
  </si>
  <si>
    <t>UKUPNO ZEMLJANI RADOVI</t>
  </si>
  <si>
    <t>Zidove i ploču betonirati u daščanoj oplati uz upotrebu ''igli'' za vibriranje-nabijanje betona.</t>
  </si>
  <si>
    <t>- podloga kamen mase  1-5 kg debljine 30 cm</t>
  </si>
  <si>
    <t>Obračun po m3 izvedenih temelja poligona.</t>
  </si>
  <si>
    <t>kg</t>
  </si>
  <si>
    <r>
      <t>-</t>
    </r>
    <r>
      <rPr>
        <sz val="7"/>
        <color theme="1"/>
        <rFont val="Times New Roman"/>
        <family val="1"/>
        <charset val="238"/>
      </rPr>
      <t xml:space="preserve">          </t>
    </r>
    <r>
      <rPr>
        <sz val="10"/>
        <color theme="1"/>
        <rFont val="Calibri"/>
        <family val="2"/>
        <charset val="238"/>
      </rPr>
      <t xml:space="preserve">35% beton C30/37 </t>
    </r>
  </si>
  <si>
    <t>Obračun po m3 izvedene pokrovne ploče.</t>
  </si>
  <si>
    <t>UKUPNO BETONSKI I ARMIRNOBETONSKI RADOVI</t>
  </si>
  <si>
    <t>m</t>
  </si>
  <si>
    <t>Obračun po m trase u skladu s projektom.</t>
  </si>
  <si>
    <t>Iskolčenje trase i objekata. Iskolčenje trase i objekata obuhvaća sva geodetska mjerenja, kojima se podaci iz projekta prenose na teren, osiguranje osi iskolčene trase, profiliranje, obnavljanje i održavanje iskolčenih oznaka na terenu za sve vrijeme građenja, odnosno do predaje radova investitoru. U cijenu održavanja osi trase i iskolčenja objekata uključena su sva mjerenja i iskolčenja za sve devijacije, regulacije, pristupne putove, ogradu, pozajmišta materijala, deponije i drugo, u tijeku rada i pri tehničkom prijamu, te izvođač nema pravo na posebnu naknadu za ove radove (OTU I. 1-02.1).</t>
  </si>
  <si>
    <t>Obračun po m3 ugrađenog i nabijenog nasipa.</t>
  </si>
  <si>
    <t>Izrada posteljice (OTU II. 2-10).</t>
  </si>
  <si>
    <t>Izrada posteljice od miješanih materijala. Rad obuhvaća planiranje, eventualnu sanaciju pojedinih manjih površina slabije kakvoće boljim materijalom, eventualno kvašenje ili prosušivanje materijala i nabijanje do potrebne nabijenosti.  (OTU II. 2-10.2).</t>
  </si>
  <si>
    <t>Obračun po m2 uređene površine.</t>
  </si>
  <si>
    <t>Obračun po m3 ugrađenog materijala mjereno u nabijenom stanju.</t>
  </si>
  <si>
    <t>Iskop u materijalu "A" "B" i "C" kategorije prema dimenzijama iz projekta, za izradu temelja potporne konstrukcije te zasipa iza zida. Izvedba, kontrola kvalitete i obračun prema OTU II. 2-02.2 i 2-02.3.</t>
  </si>
  <si>
    <t>POLIGONI</t>
  </si>
  <si>
    <t>PJEŠAČKA ŠETNICA (LUNGOMARE)</t>
  </si>
  <si>
    <t>2.10.</t>
  </si>
  <si>
    <t>Izrada nasipa  od mješanog materijala (OTU II. 2-09).</t>
  </si>
  <si>
    <t>TRIM STAZA</t>
  </si>
  <si>
    <t>Rad obuhvaća nasipanje, razastiranje, eventualno potrebno vlaženje ili sušenje, te grubo planiranje materijala u nasipu prema veličinama i nagibima danim u projektu, nabijanje prema zahtjevima iz OTU, planiranje pokosa nasipa i čišćenje okoline nasipa.</t>
  </si>
  <si>
    <t>Izrada nosivog sloja.</t>
  </si>
  <si>
    <t>2.11.</t>
  </si>
  <si>
    <t>Iskop za temelje potporne konstrukcije obale.</t>
  </si>
  <si>
    <t>2.12.</t>
  </si>
  <si>
    <t>Potporna konstrukcija obale</t>
  </si>
  <si>
    <t>Temeljenje potporne konstrukcije obale.</t>
  </si>
  <si>
    <t>Nosivi sloj</t>
  </si>
  <si>
    <t>Obračun po kubičnom metru ugrađenog betona.</t>
  </si>
  <si>
    <t>Zidovi i kolnik</t>
  </si>
  <si>
    <t>Izrada betonske ploče kolnika.</t>
  </si>
  <si>
    <t>Obračun po kubičnom metru ugrađenog betona po projektiranom presjeku.</t>
  </si>
  <si>
    <t>Izrada kamene obloge zida.</t>
  </si>
  <si>
    <t>Obračun po metru kubičnom izvedene obloge.</t>
  </si>
  <si>
    <t>Nabačaj šetnice.</t>
  </si>
  <si>
    <t>Izrada temelja zida, geotekstil.</t>
  </si>
  <si>
    <t>Izrada temelja zida, geomreža.</t>
  </si>
  <si>
    <t>Nabava, doprema i ugradnja geotekstila 300 g/m2 koji se postavlja na površinu iskopa tj. na kontaktu autohtonog tla i prvog zamjenskog sloja, sve prema detaljima iz projekta</t>
  </si>
  <si>
    <t xml:space="preserve">Obračun po m2 ugrađenog geotekstila. </t>
  </si>
  <si>
    <t>Obračun po m2 ugrađenog geomreže</t>
  </si>
  <si>
    <t>Nabava, doprema i ugradnja geomreže nosive u dva smjera izrađene od polipropilenskih (PP) vlakana, nosivih u dva smjera. Minimalna vlačne čvrstoća mreže je 40 kN/m u svakom smjeru.</t>
  </si>
  <si>
    <t>Nabava i ugradnja mreže za armiranje R-283. U cijenu je uključena nabava čelika za armiranje; razvrstavanje i čišćenje, sječa i savijanje; doprema na gradilište, prijevozi i prijenosi; postavljanje, podlaganje i vezivanje te eventualno zavarivanje; uključivo sav rad i materijal potreban za dovršenje i postavu u projektirani položaj.  Izvedba, kontrola kvalitete i obračun prema OTU IV 7-00.2 i 7-01.5</t>
  </si>
  <si>
    <t>Obračun  po kilogramu (kg) ugrađene armature</t>
  </si>
  <si>
    <t>Izrada rubnjaka.</t>
  </si>
  <si>
    <t>Izrada kamenog rubnika od predgotovljenih elemenata tipskog poprečnog presjeka 10/10 cm uz slobodne rubove pješačkih staza, na betonskoj podlozi iz betona klase  C12/15, prema detaljima iz projekta. Radovi obuhvaćaju nabavu rubnika, materijala, proizvodnju mješavina i betona i prijevoz do mjesta ugradnje, ugradnju, te sve predradnje za izradu kompletnog rubnika (OTU II. 3-04.7.1. i OTU IV. 7-00).</t>
  </si>
  <si>
    <t>Obračun po m' izrađenog rubnika.</t>
  </si>
  <si>
    <t>m1</t>
  </si>
  <si>
    <t>UKUPNO TRIM STAZA</t>
  </si>
  <si>
    <t>UKUPNO PJEŠAČKA STAZA (LUNGOMARE)</t>
  </si>
  <si>
    <t>REKAPITULACIJA</t>
  </si>
  <si>
    <t>GRAD VODICE</t>
  </si>
  <si>
    <t>Kn</t>
  </si>
  <si>
    <t xml:space="preserve">Nabava i ugradnja PE folije debljine 0.15 mm. Folija se stavlja na prethodno uređenu podlogu prije samog betoniranja ploče i služi za zaštitu svježeg betona. </t>
  </si>
  <si>
    <t>Obračun po metru kvadratnom ugrađene folije</t>
  </si>
  <si>
    <t>4.7.</t>
  </si>
  <si>
    <t>4.1.</t>
  </si>
  <si>
    <t>4.2.</t>
  </si>
  <si>
    <t>4.3.</t>
  </si>
  <si>
    <t>4.4.</t>
  </si>
  <si>
    <t>4.5.</t>
  </si>
  <si>
    <t>4.6.</t>
  </si>
  <si>
    <t>4.8.</t>
  </si>
  <si>
    <t>1.1.</t>
  </si>
  <si>
    <t>1.2.</t>
  </si>
  <si>
    <t>1.3.</t>
  </si>
  <si>
    <t>1.4.</t>
  </si>
  <si>
    <t>1.5.</t>
  </si>
  <si>
    <t>2.9.</t>
  </si>
  <si>
    <t>2.8.</t>
  </si>
  <si>
    <t>2.7.</t>
  </si>
  <si>
    <t>2.6.</t>
  </si>
  <si>
    <t>2.5.</t>
  </si>
  <si>
    <t>2.4.</t>
  </si>
  <si>
    <t>2.3.</t>
  </si>
  <si>
    <t>2.2.</t>
  </si>
  <si>
    <t>2.1.</t>
  </si>
  <si>
    <t>3.3.</t>
  </si>
  <si>
    <t>3.2.</t>
  </si>
  <si>
    <t>3.1.</t>
  </si>
  <si>
    <t>BETONSKI I ARMIRANOBETONSKI RADOVI NA OBALI</t>
  </si>
  <si>
    <t>5.1.</t>
  </si>
  <si>
    <t>5.2.</t>
  </si>
  <si>
    <t>5.3.</t>
  </si>
  <si>
    <t>Obračun po metru kvadratnom ugrađene folije.</t>
  </si>
  <si>
    <t>Podloga betonske ploče kolnika.</t>
  </si>
  <si>
    <t>Vodovodni materijal</t>
  </si>
  <si>
    <t>ND 20</t>
  </si>
  <si>
    <t>ND 25</t>
  </si>
  <si>
    <r>
      <rPr>
        <b/>
        <sz val="9"/>
        <color theme="1"/>
        <rFont val="Calibri"/>
        <family val="2"/>
        <charset val="238"/>
        <scheme val="minor"/>
      </rPr>
      <t xml:space="preserve">Vodomjerno okno. </t>
    </r>
    <r>
      <rPr>
        <sz val="9"/>
        <color theme="1"/>
        <rFont val="Calibri"/>
        <family val="2"/>
        <charset val="238"/>
        <scheme val="minor"/>
      </rPr>
      <t>Dobava, doprema i ugradnja kompletnog vodomjernog okna sa ljevano željeznim okvirom i poklopcem dimenzija 60x40 cm.</t>
    </r>
  </si>
  <si>
    <t>Obračun po po kompletno ugrađenom vodomjernom oknu.</t>
  </si>
  <si>
    <t>Kontrolni vodomjer,  komplet sa pripadajućom armaturom.</t>
  </si>
  <si>
    <t>VM 7-25</t>
  </si>
  <si>
    <t>Tlačna proba</t>
  </si>
  <si>
    <t>Obračun po dužnom metru instalacije.</t>
  </si>
  <si>
    <t>Kontrolni vodomjer</t>
  </si>
  <si>
    <t>Ispiranje, dezinfekcija cjevovoda.</t>
  </si>
  <si>
    <t>Tipski tuš sa žetonjerama izrađen inoxa AISI 316, mat,  sa dvije slavine na vrhu, visina 2 metra, tuš slušalice 2 komada. Tuš se postavlja na pripremljenu betonsku podlogu sa sidrenim vijcima. Fiksira se ukrasnim inox maticama sa zaobljenom glavom. Omogućena je jednostavna demontaža i skladištenje na kraju svake sezone, uz zatvaranje priključka  vode i struje i zaštitu sidrenih vijaka.</t>
  </si>
  <si>
    <t xml:space="preserve">Tuš je u protuvandalskoj izvedbi. </t>
  </si>
  <si>
    <t>Dovod hladne vode je kroz sredinu temelja – okiten cijev 1/2". Elektronika se napaja standardnim alkalnim  baterijama. U stupu je ugrađeno ugrađeno i brojilo korištenja. Uključena dobava i ugradnja slavine sa holender nastavkom dimenzije ½“.</t>
  </si>
  <si>
    <t>Stavka uključuje izradu, transporte i montažu, priključak na vodovod, odgovarajuće ateste.</t>
  </si>
  <si>
    <t>Obračun po broju kompletno ugrađenog i opremljenog tuša u funkciji.</t>
  </si>
  <si>
    <t>Tuševi</t>
  </si>
  <si>
    <t>UKUPNO INSTALACIJA VODOVOD</t>
  </si>
  <si>
    <t>9.1.</t>
  </si>
  <si>
    <t>OPREMA</t>
  </si>
  <si>
    <t>Mostić</t>
  </si>
  <si>
    <t>Klupe</t>
  </si>
  <si>
    <t>UKUPNO OPREMA</t>
  </si>
  <si>
    <t>Obračun po broju ugrađenih oznaka u skladu s projektom.</t>
  </si>
  <si>
    <t>UKUPNO RADOVI UREĐENJA BUJICE</t>
  </si>
  <si>
    <t>UREĐENJE BUJIČNOG TOKA</t>
  </si>
  <si>
    <t>Uređenje bujičnog toka.</t>
  </si>
  <si>
    <t>Obračun paušalno za kompletno uređen bujični tok.</t>
  </si>
  <si>
    <t>UKUPNO I. FAZA UREĐENJA OBALE PUNTA - BLATA</t>
  </si>
  <si>
    <t>PDV 25%</t>
  </si>
  <si>
    <t>GRAD VODICE - I. FAZA UREĐENJA OBALE PUNTA - BLATA</t>
  </si>
  <si>
    <t xml:space="preserve">INVESTICIJSKA VRIJEDNOST IZGRADNJE </t>
  </si>
  <si>
    <t>INSTALACIJA VODOVOD  L= 277 m</t>
  </si>
  <si>
    <t xml:space="preserve"> </t>
  </si>
  <si>
    <r>
      <rPr>
        <b/>
        <sz val="9"/>
        <rFont val="Calibri"/>
        <family val="2"/>
        <charset val="238"/>
        <scheme val="minor"/>
      </rPr>
      <t>Geodetsko snimanje</t>
    </r>
    <r>
      <rPr>
        <sz val="9"/>
        <rFont val="Calibri"/>
        <family val="2"/>
        <charset val="238"/>
        <scheme val="minor"/>
      </rPr>
      <t xml:space="preserve"> i praćenje u fazi izvođenja iskopa s određivanjem repera, iskolčenjem objekata, trase instalacija i sl.</t>
    </r>
  </si>
  <si>
    <t>9.2.</t>
  </si>
  <si>
    <t>9.3.</t>
  </si>
  <si>
    <t>10.1.</t>
  </si>
  <si>
    <t>Uređenje izvršiti u svemu prema projektu.</t>
  </si>
  <si>
    <r>
      <rPr>
        <b/>
        <sz val="9"/>
        <color theme="1"/>
        <rFont val="Calibri"/>
        <family val="2"/>
        <charset val="238"/>
        <scheme val="minor"/>
      </rPr>
      <t xml:space="preserve">Polipropilenske cijevi. </t>
    </r>
    <r>
      <rPr>
        <sz val="9"/>
        <color theme="1"/>
        <rFont val="Calibri"/>
        <family val="2"/>
        <charset val="238"/>
        <scheme val="minor"/>
      </rPr>
      <t>Dobava, doprema i ugradnja polipropilenskih cijevi NP 10 bara sa svim potrebnim fazonskim komadima izolirane tubolit izolacijom u zidu. U cijenu uračunat sitni potrošni brtveni, pričvrsni i ovjesni materijal.</t>
    </r>
  </si>
  <si>
    <r>
      <rPr>
        <b/>
        <sz val="9"/>
        <color theme="1"/>
        <rFont val="Calibri"/>
        <family val="2"/>
        <charset val="238"/>
        <scheme val="minor"/>
      </rPr>
      <t xml:space="preserve">Prolazni mesingani ventil. </t>
    </r>
    <r>
      <rPr>
        <sz val="9"/>
        <color theme="1"/>
        <rFont val="Calibri"/>
        <family val="2"/>
        <charset val="238"/>
        <scheme val="minor"/>
      </rPr>
      <t>Dobava, doprema i ugradnja prolaznog mesinganog ventila.</t>
    </r>
  </si>
  <si>
    <t>Ispitivanje instalacije na deklarirani tlak u skladu s HRN EN 805.</t>
  </si>
  <si>
    <t>Ispiranje, dezinfekcija i kontrola sanitarne ispravnosti cjevovoda. Atestiranje na sanitarnu ispravnost vodovodnog cjevovoda mora provesti ovlaštena javna ustanova.</t>
  </si>
  <si>
    <t>ELEKTRONIČKA KOMUNIKACIJSKA INFRASTRUKTURA (EKI)  L= 140 m</t>
  </si>
  <si>
    <t>Dobava, ugradnja i montaža materijala</t>
  </si>
  <si>
    <t>Dobava i montaža tipskog kabelskog zdenca MZ D1, dim 0,78x1,08x1,01 m, sa lijevano željeznim poklopcem 400 kN.</t>
  </si>
  <si>
    <t>Tipska kabelska okna</t>
  </si>
  <si>
    <t>Obračun po komadu kompletno ugrađenog okna.</t>
  </si>
  <si>
    <t>Dobava i montaža tipskog kabelskog zdenca MZ D3, dim 1,68x1,08x1,01 m, sa lijevano željeznim poklopcima 400 kN.</t>
  </si>
  <si>
    <t>PVC DN 110 mm</t>
  </si>
  <si>
    <r>
      <rPr>
        <b/>
        <sz val="9"/>
        <color theme="1"/>
        <rFont val="Calibri"/>
        <family val="2"/>
        <charset val="238"/>
        <scheme val="minor"/>
      </rPr>
      <t xml:space="preserve">Zacjevljenje. </t>
    </r>
    <r>
      <rPr>
        <sz val="9"/>
        <color theme="1"/>
        <rFont val="Calibri"/>
        <family val="2"/>
        <charset val="238"/>
        <scheme val="minor"/>
      </rPr>
      <t>Dobava, doprema i ugradnja PEHD i PVC cijevi.</t>
    </r>
  </si>
  <si>
    <t>PEHD DN 50 mm</t>
  </si>
  <si>
    <t>Trake upozorenja</t>
  </si>
  <si>
    <t>Dobava, doprema i postava plastične trake upozorenja sa tekstom “POZOR TELEKOMUNIKACIJSKI KABEL».</t>
  </si>
  <si>
    <t>Obračun po m ugrađene trake.</t>
  </si>
  <si>
    <t>Dobava i postava češljeva za 2x PVC DN110 + 2x PEHD DN50 mm.</t>
  </si>
  <si>
    <t>Češljevi</t>
  </si>
  <si>
    <t>Obračun po komadu kompletno ugrađenog.</t>
  </si>
  <si>
    <t>Ostali sitni materijal</t>
  </si>
  <si>
    <t>Ostali sitni spojni i montažni materijal, čepovi i sav ostali materijal.</t>
  </si>
  <si>
    <t>Komplet paušalno</t>
  </si>
  <si>
    <t>Kalibracija</t>
  </si>
  <si>
    <t>Obračun po m ugrađenih cijevi.</t>
  </si>
  <si>
    <t>Kalibracija svih cijevi ukupne dužine 510 m.</t>
  </si>
  <si>
    <t>UKUPNO ELEKTRONIČKA KOMUNIKACIJSKA INFRASTRUKTURA</t>
  </si>
  <si>
    <t>ELEKTROINSTALACIJA KB 1kV, JAVNA RASVJETA</t>
  </si>
  <si>
    <t>Elektromontažni radovi i materijal</t>
  </si>
  <si>
    <r>
      <rPr>
        <b/>
        <sz val="9"/>
        <color theme="1"/>
        <rFont val="Calibri"/>
        <family val="2"/>
        <charset val="238"/>
        <scheme val="minor"/>
      </rPr>
      <t xml:space="preserve">Kabel 1kV. </t>
    </r>
    <r>
      <rPr>
        <sz val="9"/>
        <color theme="1"/>
        <rFont val="Calibri"/>
        <family val="2"/>
        <charset val="238"/>
        <scheme val="minor"/>
      </rPr>
      <t>Dobava postava i spajanje podzemnog kabela 1kV, tip NA2XY-O 4x25mm2.</t>
    </r>
  </si>
  <si>
    <t>Obračun po komadu kompletno ugrađenog vodomjera.</t>
  </si>
  <si>
    <t>Obračun po m ugrađenog kabela.</t>
  </si>
  <si>
    <t>Obračun po m ugrađenog užeta.</t>
  </si>
  <si>
    <t xml:space="preserve">Cu užad </t>
  </si>
  <si>
    <t>Dobava postava i spajanje Cu užeta presjeka 50mm2 uz kabel 1kV.</t>
  </si>
  <si>
    <t>Dobava postava i spajanje Cu užeta za uzemljenje razdjelnika, rasvjetnog stupa i sl., dužine 400cm, presjeka 50mm2, sa stezaljkom i spojnicom na oba kraja.</t>
  </si>
  <si>
    <t>Dobava montaža i spajanje kabelske plastične spojnice za KB 1kV tip NA2XY-O 4x25mm2 sa pripadajućim priborom.</t>
  </si>
  <si>
    <t>Spojnice</t>
  </si>
  <si>
    <t>Izrada spojeva križnom spojnicom</t>
  </si>
  <si>
    <t>Nabava, doprema i izrada spojeva križnom spojnicom za međusobno spajanje  uzemljivača  (Cu-uže 50mm2).</t>
  </si>
  <si>
    <t xml:space="preserve">Napomena: Spojnica se izvodi u kabelskom kanalu (u zemlji) te se ista treba zaliti bitumenom te nakon toga zaliti u betonsku kocku 15x15 cm, beton C17/20. </t>
  </si>
  <si>
    <t>Zaštita</t>
  </si>
  <si>
    <t>Dobava i postava mehaničko-upozoravajuće zaštite (sintetički štitnik, mreža ili opeka); preklop 10%.</t>
  </si>
  <si>
    <t>Dobava i postava plastične trake upozorenja sa tekstom “POZOR ENERGETSKI KABEL".</t>
  </si>
  <si>
    <t>Dobava i montaža čeličnog konusnog cijevnog stupa visine h = 4,5 m, objan u boju svjetiljke, stup mora imati antikorozivnu zaštitu izvana i iznutra, mora biti opremljen vratima, letvicom za ovjes stupne razdjelnice, stupnom razdjelnicom, vijkom za uzemljenje izvana i iznutra, mora biti isporučen sa pripadajućim temeljnim vijcima, maticama i šablonom za ugradnju temeljnih vijaka Stup je sl. kao tip ORS-CK1 “Omega” ili jednakovrijedan  proizvod.</t>
  </si>
  <si>
    <r>
      <t xml:space="preserve">Dobava Al. pločice  za montažu POP zakovicama na poklopac razdjelnika stupa sa LOGOM grada Vodice u boji i natpisom ispod znaka </t>
    </r>
    <r>
      <rPr>
        <b/>
        <sz val="9"/>
        <color theme="1"/>
        <rFont val="Calibri"/>
        <family val="2"/>
        <charset val="238"/>
        <scheme val="minor"/>
      </rPr>
      <t>GRAD VODICE</t>
    </r>
    <r>
      <rPr>
        <sz val="9"/>
        <color theme="1"/>
        <rFont val="Calibri"/>
        <family val="2"/>
        <charset val="238"/>
        <scheme val="minor"/>
      </rPr>
      <t>. Logo i natpis su u standardnim bojama. Dimenzije su cca 10x8cm.</t>
    </r>
  </si>
  <si>
    <t>Dobava, doprema na gradilište, montaža i spajanje razdjelnice rasvjetnog stupa sa dva osigurača i uloškom 10A, stezaljke ulaz-izlaz min 2 KB 4x25mm2 (Al), IP 54, klasa II, tip kao RRS-08 EXTEH ili jednakovrijedan proizvod.</t>
  </si>
  <si>
    <t>Dobava, montaža i spajanje LED svjetiljke za dekorativnu rasvjetu, sa slijedećim karakteristikama:</t>
  </si>
  <si>
    <t>-ukupne snage sistema maksimalno 35W</t>
  </si>
  <si>
    <t>-svjetlosni tok svjetiljke minimalno 3300lm</t>
  </si>
  <si>
    <t>-boja svjetla 3000K</t>
  </si>
  <si>
    <t>-temperaturna karakteristika: T35,</t>
  </si>
  <si>
    <t>-indeks uzvrata boje minimalno 80</t>
  </si>
  <si>
    <t>-servisni životni vijek: 100000 sati pri L80</t>
  </si>
  <si>
    <t>-električna klasa II</t>
  </si>
  <si>
    <t>-IP zaštita 66,</t>
  </si>
  <si>
    <t>-IK zaštita 10,</t>
  </si>
  <si>
    <t>Svjetiljke trebaju zadovoljiti kriterije za klasu šetnice S1 :</t>
  </si>
  <si>
    <t xml:space="preserve">-Obloga ceste: R1 </t>
  </si>
  <si>
    <t>-qo=0.1</t>
  </si>
  <si>
    <t>-Širina šetnice: 3,0m</t>
  </si>
  <si>
    <t>-Faktor održavanja: 0.8</t>
  </si>
  <si>
    <t xml:space="preserve">-Visina montaže LED izvora: 4,5m </t>
  </si>
  <si>
    <t>-Razmak stupova: 24m</t>
  </si>
  <si>
    <t>-Udaljenost svjetiljke od ruba ceste: -.40m</t>
  </si>
  <si>
    <t>-Nagib svjetiljke: 0 stupnjeva</t>
  </si>
  <si>
    <t>-Montaža stupova: jednostrano</t>
  </si>
  <si>
    <t>-Kao tip: Philips TownGuide BDP100 PCC ili jednako vrijedan proizvod.</t>
  </si>
  <si>
    <t>Obračun po komadu kompletno ugrađene svjetiljke.</t>
  </si>
  <si>
    <t>UKUPNO ELEKTROINSTALACIJA KB 1kV i JAVNA RASVJETA</t>
  </si>
  <si>
    <t>Dobava, doprema na gradilište, postava i spajanje kabela za ožičenje rasvjetnog stupa FG70Ry3x2,5 mm2 sa Cu kompresivnim završecima.</t>
  </si>
  <si>
    <t>Ispitivanje izvedene instalacije i izdavanje atesta o ispitivanju od ovlaštene tvrtke.</t>
  </si>
  <si>
    <t>paušalno</t>
  </si>
  <si>
    <t>Izrada tehničke dokumentacije izvedenog stanja. Elaborat se izrađuje i predaje u tri primjerka.Obračun i plaćanje po kompletu izrađenom i zaprimljenom elaboratu od strane vlasnika instalacije</t>
  </si>
  <si>
    <t>1.6.</t>
  </si>
  <si>
    <t>Iskolčenje trase KB i JR.</t>
  </si>
  <si>
    <t>Stavkom su obuhvaćeni radovi koji prethode iskopu kabelskog kanala, a značajni su za kvalitetno obavljanje cijelog posla. Ova faza obično se zove kolčenje kabelske trase ili kolčenje osi kabelskog kanala, a sve u skladu s Općim uvjetima.</t>
  </si>
  <si>
    <t>Nakon polaganja kabela a prije zatrpavanja kabelskog kanala potrebno je izvršiti geodetski snimak položenih kabela.</t>
  </si>
  <si>
    <t>1.7.</t>
  </si>
  <si>
    <t>Geodetski snimak izvedenog stanja KB i JR.</t>
  </si>
  <si>
    <t>Obračun po m izvedene trase.</t>
  </si>
  <si>
    <t>Iskolčenje trase EKI.</t>
  </si>
  <si>
    <t>Geodetski snimak izvedenog stanja EKI.</t>
  </si>
  <si>
    <t>1.8.</t>
  </si>
  <si>
    <t>1.9.</t>
  </si>
  <si>
    <t>6.7.</t>
  </si>
  <si>
    <t>6.1.</t>
  </si>
  <si>
    <t>6.2.</t>
  </si>
  <si>
    <t>6.3.</t>
  </si>
  <si>
    <t>6.4.</t>
  </si>
  <si>
    <t>6.5.</t>
  </si>
  <si>
    <t>6.6.</t>
  </si>
  <si>
    <t>7.14.</t>
  </si>
  <si>
    <t>7.9.</t>
  </si>
  <si>
    <t>7.1.</t>
  </si>
  <si>
    <t>7.2.</t>
  </si>
  <si>
    <t>7.3.</t>
  </si>
  <si>
    <t>7.4.</t>
  </si>
  <si>
    <t>7.5.</t>
  </si>
  <si>
    <t>7.6.</t>
  </si>
  <si>
    <t>7.7.</t>
  </si>
  <si>
    <t>7.8.</t>
  </si>
  <si>
    <t>7.10.</t>
  </si>
  <si>
    <t>7.11.</t>
  </si>
  <si>
    <t>7.12.</t>
  </si>
  <si>
    <t>7.13.</t>
  </si>
  <si>
    <t>8.1.</t>
  </si>
  <si>
    <t>8.2.</t>
  </si>
  <si>
    <t>8.3.</t>
  </si>
  <si>
    <t>8.4.</t>
  </si>
  <si>
    <t>8.5.</t>
  </si>
  <si>
    <t>8.6.</t>
  </si>
  <si>
    <t>8.7.</t>
  </si>
  <si>
    <t>1.10.</t>
  </si>
  <si>
    <t>Geodetsko snimanje kanala, kartiranje snimljenih podataka prema pravilima katastra vodova i upis u katastar vodova. Elaborat se izrađuje i predaje u tri primjerka. Ove poslove obavlja tvrtka registrirana za geodetske poslove. Obračun i plaćanje po kompletu izrađenom i zaprimljenom elaboratu.</t>
  </si>
  <si>
    <t>Obračun po kompletno izvšenom katastru vodova elektroinstalacija.</t>
  </si>
  <si>
    <t xml:space="preserve">Iskop i zatrpavanje KB kanala, u terenu prosječno A i B kategorije. </t>
  </si>
  <si>
    <t>Zatrpavanje se vrši na slijedeći način:</t>
  </si>
  <si>
    <t>Na dno kanala postavlja se geotekstil 500g/m2 na što se postavlja 10cm  pijeska (“nule”), te polažu kabeli 1kV i KB JR. Kabeli se zasipaju istim materijalom (pijeskom) u sloju od 20 cm kojeg treba poravnati i nabiti, tako da ukupna visina posteljice iznosi 30 cm. Iznad ovog sloja postavlja se uzemljivačko Cu-uže i PVC štitnici kao mehanička zaštita KB. Navedeni sloj se preklapa geotekstilom i na njega se polaže probrani materijal iz iskopa uz strojno nabivanje u slojevima. Visina ovog sloja je 20cm. Na taj sloj se postavlja upozoravajuća plastična traka s natpisom “POZOR ENERGETSKI KABEL” te se nanosi posteljica od miješanih materijala, a iznad nosivi sloj-MSNS, d=15  strojno stabilizirani drobljeni kameni materijal veličine zrna 0-31(63) mm. kojeg se sabija do potpune zbijenosti od min Ms= 80 Mpa.  Iznad se ugrađuju slojevi prema građevinskom projektu. Višak materijala odvesti na deponij sa ukrcajem, odvozom i taksama za deponiranje.</t>
  </si>
  <si>
    <t>-Dimenzije kabelskog kanala su slijedeće ovisno o broju i tipu kabela 1kV  i JR.</t>
  </si>
  <si>
    <t>(širina x dubina): 0,40 x 0,80 m</t>
  </si>
  <si>
    <t>Iskop rupe za rasvjetni stup u terenu prosječno A i B kategorije.</t>
  </si>
  <si>
    <t>Iskop rupe za betonski temelj stupa sa pravilnim odsijecanjima strana. Iskop se vrši u zemlji kategorije prosječno A i B. Rupu izvesti asimetrično/simetrično po potrebi, potrebnog volumena zbog statike stupa. Materijal ukrcati na kamion, odvesti na legalni deponij i iskrcati, sa svim potrebnim taksama deponiranja.</t>
  </si>
  <si>
    <t>Iskop je veličine 0,65x065x0,80m</t>
  </si>
  <si>
    <t>2.13.</t>
  </si>
  <si>
    <t>2.14.</t>
  </si>
  <si>
    <t>2.15.</t>
  </si>
  <si>
    <r>
      <t xml:space="preserve">Dobava i doprema na gradilište i ugradnja materijala (pijesak, kameni materijal i geotekstil 500g/m2 </t>
    </r>
    <r>
      <rPr>
        <b/>
        <sz val="9"/>
        <rFont val="Calibri"/>
        <family val="2"/>
        <charset val="238"/>
      </rPr>
      <t>ukupne širine</t>
    </r>
    <r>
      <rPr>
        <sz val="9"/>
        <rFont val="Calibri"/>
        <family val="2"/>
        <charset val="238"/>
      </rPr>
      <t xml:space="preserve"> = 2x širina rova + 2x30cm) te ugradnja ostalog materijala iz iskopa prema opisu. </t>
    </r>
  </si>
  <si>
    <t>Iskop KB kanala, gornji sloj je šljunak, ispod koje je teren prosječno A i B kategorije. Izvoditi strojni i ručni iskop. Ručni iskop je obvezan u području gdje se očekuju infrastrukturne instalacije, a nije poznat njihov raspored, dimenzije, dubina i sl. Višak materijala odvesti na deponij do 5 km. U cijeni je uključen prijevoz i ukrcaj. Završni slojevi su predmet građevinskog projekta.</t>
  </si>
  <si>
    <t>Obračun po m iskopa trase.</t>
  </si>
  <si>
    <t>Obračun po kompletno iskopanom temelju.</t>
  </si>
  <si>
    <t>3.4.</t>
  </si>
  <si>
    <t>Temelji stupova javne rasvjete</t>
  </si>
  <si>
    <t>Dobava i doprema na gradilište betona C25/30, te izrada betonskog temelja za rasvjetne stupove. Prilikom izrade temelja ubetonirati dvije JC promjera 50 mm za uvlačenje kabela. Ubetonirati vijke pomoću šablone. Temelj pri vrhu izravnati i idealno vodoravno zagladiti 3 cm šire od temeljne ploče zbog dosjeda temeljne ploče stupa. Ugraditi 4 kom sidrena vijka M16/600, sa šablonom. Dimenzije temelja su: 0,65x0,65x0,80cm</t>
  </si>
  <si>
    <t xml:space="preserve">Iskop i zatrpavanje EKI kanala, u terenu prosječno A i B kategorije. </t>
  </si>
  <si>
    <t>Iskop EKI kanala, gornji sloj je šljunak, ispod koje je teren prosječno A i B kategorije. Izvoditi strojni i ručni iskop</t>
  </si>
  <si>
    <t>Dobava i doprema na gradilište i ugradnja materijala (pijesak, kameni materijal i geotekstil 500g/m2 ukupne širine = 2x širina rova + 2x40cm) te ugradnja ostalog materijala iz iskopa prema opisu.</t>
  </si>
  <si>
    <t>Na dno kanala postavlja se geotekstil 500g/m2, na što se postavlja se 5cm  “nule”, te se polažu cijevi 2xPVC 110mm + 2xPEHD 50mm. Cijevi se zasipaju "nulom" u sloju kojeg treba poravnati i nabiti, tako da ukupna visina posteljice iznosi 40cm. Navedeni sloj se preklapa geotekstilom i na njega se polaže sloj od probranog materijala iz iskopa i nabije u iznosu od 10cm, te se postavlja upozoravajuća plastična traka s natpisom “POZOR TELEKOMUNIKACIJSKI KABEL”.  Iznad je sloj sloj d=15cm strojno stabiliziranog drobljenog kamena 0-31(63)mm. Iznad se ugrađuju slojevi prema građevinskom projektu. Sve slojeve nabiti motornim nabijačem do 80Mpa. Višak materijala odvesti na deponij sa ukrcajem, odvozom i taksama za deponiranje.</t>
  </si>
  <si>
    <t>Dimenzije kabelskog kanala su (širina x dubina): 0,40 x 0,80 m</t>
  </si>
  <si>
    <t>Iskop rupe za kabelske zdence sa pravilnim odsijecanjima strana. Iskop se vrši u zemlji prosječno A i B kategorije.Višak materijala odvesti na deponij sa ukrcajem, odvozom i taksama za deponiranje.</t>
  </si>
  <si>
    <t>Iskop je veličine 0,78x1,08x1,01 m</t>
  </si>
  <si>
    <t>Iskop je veličine 1,68x1,08x1,01 m</t>
  </si>
  <si>
    <t>2.16.</t>
  </si>
  <si>
    <t>2.17.</t>
  </si>
  <si>
    <t>Iskopi za EKI</t>
  </si>
  <si>
    <t>Izrada poligona u svemu prema detaljima i specifikaciji iz projekta.</t>
  </si>
  <si>
    <t>a) pripremne radove, provjera visina, nagiba i pravaca prema projektu.</t>
  </si>
  <si>
    <t xml:space="preserve">b) dobava, doprema i  postava bočne oplate po potrebi </t>
  </si>
  <si>
    <t>c) po potrebi  zaštita okolnih građevina i dijelova građevina pvc folijom. Zaštitu ukloniti nakon pranja kulira</t>
  </si>
  <si>
    <t>d) izrada i doprema  kulir betona C25/30 dmax 8mm s PP vlaknima (0.9kg/m3) s dodatkom pigmenta ( željezni oksidi Fe2O3 po izboru projektanta kao npr. Bayerferrox). Pigment se dodaje u omjeru od 3 do 6% u odnosu na količinu cementa/m3 proizvedenog betona. Točna količina pigmenta se određuje nakon odobrenja probnog polja.  Receptura betona prilagođena za izradu pranog kulira, udio frakcije 4-8 minimalno 65%.  Koristiti agregat vapnenačkog porijekla. U recepturi obavezno koristiti superplastifikator i usporivač vezanja.</t>
  </si>
  <si>
    <t>e) ručna ugradnja betona alu- letvom s ugrađenom libelom na projektiranu visinu, nakon izvlačenja letvom plohu je potrebno zagladiti ručnim alatom, završna obrada kao za cementi estrih, nakon obrade ploha mora biti zatvorene strukture. Ako se kulir beton ugrađuje na   postojeću betonsku ploču  istu je potrebno očistiti i ispuhati te na tako pripremljenu plohu nanijeti SN vezu radi ostvarivanja kontakta, a ako se ugrađuje na  tamponsku podlogu istu je potrebno prekriti PE folijom  d=0,15mm. Kulir beton  nije podoban za ugradnju auto pumpom stoga je potrebno osigurati neometan pristup mikseru ili toranjskom dizalicom.</t>
  </si>
  <si>
    <t>f) ručno ili strojno prskanje retarderom  na biljnoj bazi(kao zeleni PIERI VBA BIO-2) obrađene plohe betona u roku od 30 min. Prskanje vršiti jednolično uz potrošnju retardera prema tehničkoj uputi.</t>
  </si>
  <si>
    <t>g) Pilanje dilatacija vršiti prije pranja kulira. Dilatacije pilati u dubini od 2,5cm a raspored dilatacija iz plana dilatacija. Pilanje vršiti kutnom brusilicom s kamenim brusom. Koristiti alu-letvu kao vodilicu za brusilicu. U pilanje se uključuje i obrada hladnog spoja odnosno prekida između dnevnih taktova rada.</t>
  </si>
  <si>
    <t>h) Pranje kulira vršiti do 24 sata od početka betoniranja. Ranije pranje ovisi o vanjskoj temperaturi i vrsti cementa. Pranje vršiti isključivo visokotlačnim peračima s mogučnosti regulacije tlaka i protoka vode. Pranje visokotlačnim peračem završava kada  s plohe odlazi čista voda. Nakon isprati plohu većom kolićinom vode bez potrebe za povišenim tlakom.</t>
  </si>
  <si>
    <t>i) po završetku svih radove pristupiti impregnaciji plohe sredstvima na bazi silana/siloksana a sve prema upustvima proizvođača.</t>
  </si>
  <si>
    <t>3.5.</t>
  </si>
  <si>
    <r>
      <rPr>
        <sz val="7"/>
        <color theme="1"/>
        <rFont val="Times New Roman"/>
        <family val="1"/>
        <charset val="238"/>
      </rPr>
      <t xml:space="preserve"> -  </t>
    </r>
    <r>
      <rPr>
        <sz val="10"/>
        <color theme="1"/>
        <rFont val="Calibri"/>
        <family val="2"/>
        <charset val="238"/>
      </rPr>
      <t>armatura, mreža Q283</t>
    </r>
  </si>
  <si>
    <t xml:space="preserve"> - beton C30/37</t>
  </si>
  <si>
    <t>Izrada   pranog  kulir betona tip CEMEX Coolir Advanced debljine 10  cm. Stavka obuhvaća:</t>
  </si>
  <si>
    <r>
      <rPr>
        <sz val="9"/>
        <color theme="1"/>
        <rFont val="Calibri"/>
        <family val="2"/>
        <charset val="238"/>
      </rPr>
      <t>- Culir Advanced b</t>
    </r>
    <r>
      <rPr>
        <sz val="10"/>
        <color theme="1"/>
        <rFont val="Calibri"/>
        <family val="2"/>
        <charset val="238"/>
      </rPr>
      <t>eton C25/30</t>
    </r>
  </si>
  <si>
    <t>Završna obrada ploča poligona</t>
  </si>
  <si>
    <t>Nabava, prijevoz i ugradnja nosivog sloja šetnice od zrnatog kamenog materijala (tampon) bez veziva minimalne debljine 20 cm. Potreban modul stišljivosti Ms=100 MPa mjereno kružnom pločom Ø 30 cm. Odstupanje ravnosti površine izvedenog sloja ne smije iznositi više od ± 2 cm (OTU III. 5-01).</t>
  </si>
  <si>
    <t>Nabava, prijevoz i ugradnja nosivog sloja staze od zrnatog kamenog materijala (tampon) bez veziva minimalne debljine 20 cm. Potreban modul stišljivosti Ms=100 MPa mjereno kružnom pločom Ø 30 cm. Odstupanje ravnosti površine izvedenog sloja ne smije iznositi više od ± 2 cm (OTU III. 5-01).</t>
  </si>
  <si>
    <t>Nabava, prijevoz i ugradnja nosivog sloja ispod zida od zrnatog kamenog materijala (torma tampon) bez veziva minimalne debljine 10 cm. Potreban modul stišljivosti Ms=100 MPa mjereno kružnom pločom Ø 30 cm. Odstupanje ravnosti površine izvedenog sloja ne smije iznositi više od ± 2 cm (OTU III. 5-01).</t>
  </si>
  <si>
    <t>Coolir izvedba ploče kolnika.</t>
  </si>
  <si>
    <t>Izrada   pranog  kulir betona tip CEMEX Coolir Advanced debljine 8  cm. Stavka obuhvaća:</t>
  </si>
  <si>
    <t>Izrada betonske ploče debljine 12.0 cm od betona C 30/37 (max. zrno agregata 8 mm) s dodatkom vlakana za povećanje vlačne čvrstoće betona 0,90 kg/m3.  Rad obuhvaća nabavu potrebnih materijala, proizvodnju i prijevoz betona, ugradnju u sloj predviđene debljine, njegovanje i zaštitu betona te izvedbu dilatacija svakih 2.50-3.0 m do 1/3 debljine ploče.</t>
  </si>
  <si>
    <t>4.9.</t>
  </si>
  <si>
    <t>Izrada kamene obloge (kameni nabačaj) s vanjske strane  temelja zida koja služi kao zaštita zida od podlokavanja.</t>
  </si>
  <si>
    <t>Izrada betonske ploče debljine 12.0 cm od betona C 30/37 (max. zrno agregata 8 mm) s dodatkom vlakana 0,90 kg/m3 za povećanje vlačne čvrstoće betona.  Rad obuhvaća nabavu potrebnih materijala, proizvodnju i prijevoz betona, ugradnju u sloj predviđene debljine, njegovanje i zaštitu betona te izvedbu dilatacija svakih 2.50-3.0 m do 1/3 debljine ploče.</t>
  </si>
  <si>
    <t>Obračun po kompletno izvedenoj klupi.</t>
  </si>
  <si>
    <t>Oznake pješačke i trim staze</t>
  </si>
  <si>
    <t xml:space="preserve">Nabava, doprema i montaža mostića na trasi pješačke staze, lokacija prema projektu. </t>
  </si>
  <si>
    <t>Regulaciju toka izvršiti ugradnjom drenažnih cijevi u filtarskom sloju u širini 4 m na križanju s pješačkom i trim stazom. Ukupna duljina toka 10 m. Upoj voda izgraditi od složenog kamena mase 50-150 kg dobro uklještenog. Bočne stranice upoja su upornjaci pješačkog mostića.  Regulaciju izvesti u svemu prema projektu.</t>
  </si>
  <si>
    <r>
      <rPr>
        <b/>
        <sz val="9"/>
        <color theme="1"/>
        <rFont val="Calibri"/>
        <family val="2"/>
        <charset val="238"/>
        <scheme val="minor"/>
      </rPr>
      <t xml:space="preserve">Zidovi staza.  </t>
    </r>
    <r>
      <rPr>
        <sz val="9"/>
        <color theme="1"/>
        <rFont val="Calibri"/>
        <family val="2"/>
        <scheme val="minor"/>
      </rPr>
      <t>Betoniranje nastavka postojećeg zida sa sjeverne strane šetnice širine 25cm prosječne visine cca 40 cm (od km 0+000,00 do km 0+053,00) betonom C25/30 u propisno izrađenoj i postavljenoj oplati koja osigurava položaj i mjere u svemu prema nacrtima, detaljima i uvjetima iz projekta.  U cijenu je uključena nabava betona, svi prijevozi i prenosi, potrebne oplate, rad na ugradnji i njezi betona te sav drugi potrebni rad i materijal. Izvedba, kontrola kvalitete i obračun prema OTU II.4-01.3, 4-01.13 i 4-01.14,  OTU IV 7-01 i 7-01.4</t>
    </r>
  </si>
  <si>
    <t>3.6.</t>
  </si>
  <si>
    <t>Mostić je raspona 4 m. Nosiva konstrukcija je čećična, IPE 200 (S235) ili odgovarajući pravokutni profil i drugi ekvivalentne nosivosti. Upornjaci betonski masivni nearmirani, osim lokalno u zoni sidrenih vijaka (ankera) nosive ploče ograde (vilice). Ograda je montažna izrađena od INOX AISI 316 cjevastog profila D/t =88/4 mm u svemu prema detaljima iz nacrta.  Gazišta (presjek 20x5 cm, dužina 3,40 m ... kom 22) i rukohvat (presjek 30x4(5) cm oblikovano, dužina cca 5,00 m … kom 2) od premazom zaštićene tikovine Iroko, u svemu prema detaljima iz nacrta.</t>
  </si>
  <si>
    <t>Obračun po komadu kompletno izgrađenom mostiću.</t>
  </si>
  <si>
    <t xml:space="preserve">Nabava, doprema i montaža klupa na mjestima uz pješačku stazu. Klupe se izrađuju od tikovine Iroko postavljene (pričvršćene) na čelične kvadratne oslonce ubetonirane na gornju plohu izgrađenih zidova.  Materijal i dimenzije sjedišta (mosnice) u svemu prema nacrtu. Sjedišta – tikovina Iroko, presjek 15x4 cm, dužina 2,80 m ... kom 4 po klupi. Nosači – čelični pravokuni profil (zaštita) ... presjek 80x40 mm , dužina 44,0 cm … kom 2 po klupi. Materijal zaštićen premazom. Lokacije u svemu prema projektu. </t>
  </si>
  <si>
    <t>Nabava, doprema i ugradnja oznake pješačke, trim i biciklističke staze. Oznake izvesti ugradnjom kamene ploče dimenzina 50x80 cm u podnoj izvedbi.</t>
  </si>
  <si>
    <t>Obračun po metru kvadratnom izvedene obloge zida.</t>
  </si>
  <si>
    <t>Izrada kamene obloge zida. Širina kamene obloge iznosi 20-25 cm (max. 1/2 širine zida) u svemu prema detaljima iz projekta. Kamen je isključivo na vidljivom licu zidova. Lice zida izraditi od lomljenog kamena, a završni rubni kamen (poklopnica) štokano. Fugiranje nije predviđeno. Karakteristike kamena: zdrav, jedar, postajan na atmosferilijama. Boja: prirodna, najbliža autohtonom kamenu na lokalitetu. Izgledom lice zida izvesti najboljim uklapanjem u stanje postojećeg obalnog zida Punte. Rubni kamen minimalnih dimenzija u presjeku 40x20 cm, štokanih vidljivih površina, prema detaljima iz projekta. Konačni Izbor kamena mora biti potvrđen kroz projektantski nadzor.</t>
  </si>
  <si>
    <t>Armaturu ploče montirati sredinom ploče, prema planu armature sa upotrebom pvc distancera.</t>
  </si>
  <si>
    <t>Obloga temelja uporabom geotektila prema detalju iz projekta. Ispuna podloge i trupa poligona od kamena mase i debljine sloja prema detaljima iz projekta. Razlikovati izvedbu u moru (podmorski nasip) od izvedbe nadmorskog dijela nasipa.</t>
  </si>
  <si>
    <r>
      <rPr>
        <b/>
        <sz val="10"/>
        <color theme="1"/>
        <rFont val="Calibri"/>
        <family val="2"/>
        <charset val="238"/>
        <scheme val="minor"/>
      </rPr>
      <t>Opis građevina.</t>
    </r>
    <r>
      <rPr>
        <sz val="10"/>
        <color theme="1"/>
        <rFont val="Calibri"/>
        <family val="2"/>
        <charset val="238"/>
        <scheme val="minor"/>
      </rPr>
      <t xml:space="preserve"> Poligoni se izgrađuju kao pomorske građevine, a locirane su u uskoj priobalnoj zoni. Građevine su pravilnog oblika (šesterokuti) tipiziranih veličina i dimenzija. Gradnja obuhvaća izradu temeljnih stopa (traka) zidova od zaštićenog kamenog materijala, izradu betonskih zidova u jednostranoj oplati s kamenom na vidljivom licu zida te izradu pokrovnih armirano betonskih podnih ploča, te završna obrada podnih površina (sunčališta) Coolir, te ugradnjom središnje kamene ploče i rubnih kamena protuklizno obrađene površine (štokano). Izgradnja poligona na prethodno očišćenoj i pripremljenoj podlozi, a u svemu prema detaljima iz projekta. a na gotovoj pripremljenoj podlozi prema projektu.</t>
    </r>
  </si>
  <si>
    <t>- geotektil</t>
  </si>
  <si>
    <r>
      <rPr>
        <b/>
        <sz val="10"/>
        <color theme="1"/>
        <rFont val="Calibri"/>
        <family val="2"/>
        <charset val="238"/>
        <scheme val="minor"/>
      </rPr>
      <t xml:space="preserve">Temelji poligona. </t>
    </r>
    <r>
      <rPr>
        <sz val="10"/>
        <color theme="1"/>
        <rFont val="Calibri"/>
        <family val="2"/>
        <charset val="238"/>
        <scheme val="minor"/>
      </rPr>
      <t xml:space="preserve"> Stavka obuhvaća izradu temeljnih stopa (traka) zidova od kamenog materijala zaštićenog geotekstilom, u svemu prema projektu, a na gotovoj pripremljenoj podlozi prema projektu. Materijali:</t>
    </r>
  </si>
  <si>
    <r>
      <t>-</t>
    </r>
    <r>
      <rPr>
        <sz val="7"/>
        <color theme="1"/>
        <rFont val="Times New Roman"/>
        <family val="1"/>
        <charset val="238"/>
      </rPr>
      <t> </t>
    </r>
    <r>
      <rPr>
        <sz val="10"/>
        <color theme="1"/>
        <rFont val="Calibri"/>
        <family val="2"/>
        <charset val="238"/>
      </rPr>
      <t>65% kamen mase 1-5 i 5-50 kg i rubni kamen</t>
    </r>
  </si>
  <si>
    <t>Obračun po m3 kompletno izvedenog zida.</t>
  </si>
  <si>
    <r>
      <rPr>
        <b/>
        <sz val="9"/>
        <color theme="1"/>
        <rFont val="Calibri"/>
        <family val="2"/>
        <charset val="238"/>
        <scheme val="minor"/>
      </rPr>
      <t xml:space="preserve">Zidovi poligona.  </t>
    </r>
    <r>
      <rPr>
        <sz val="9"/>
        <color theme="1"/>
        <rFont val="Calibri"/>
        <family val="2"/>
        <scheme val="minor"/>
      </rPr>
      <t>Dobava materijala i izrada betonskih zidova s kamenom na licu zida u pokosu 10:1 do 8:1 u jednostranoj oplati. Poklopnice zida rubnim kamenom (štokano). Zid u stopi debljine 60 cm, a ukupne minimalne debljine 40 cm u kruni, beton C30/37, zdravi kamen mase 1-5 i 5-50 kg. Ukupno materijal:</t>
    </r>
  </si>
  <si>
    <r>
      <rPr>
        <b/>
        <sz val="9"/>
        <color theme="1"/>
        <rFont val="Calibri"/>
        <family val="2"/>
        <charset val="238"/>
        <scheme val="minor"/>
      </rPr>
      <t xml:space="preserve">Pokrovne ploče poligona.  </t>
    </r>
    <r>
      <rPr>
        <sz val="9"/>
        <color theme="1"/>
        <rFont val="Calibri"/>
        <family val="2"/>
        <scheme val="minor"/>
      </rPr>
      <t>Dobava materijala i izrada armiranobetonskih pokrovnih ploča poligona (sunčališta), beton C30/37 debljine sloja 10 cm. Materijal:</t>
    </r>
  </si>
  <si>
    <t>Ovaj rad obuhvaća iskop materijala u širokom otkopu, utovar iskopanog materijala u prijevozno sredstvo, transport na privremenu deponiju (lokalno), istovar i uređenje materijala.</t>
  </si>
  <si>
    <t>Na gotovu zbijenu zemljanu posteljicu nanjeti tucanik (tampon), zbiti ga, a potom površinu nasuti - izravnati sitnijom kamenom frakcijom.</t>
  </si>
  <si>
    <t>Strojna ugradnja pijeska u sloju debljine 30 cm. Nabijanje i razastiranje pijeska izvesti prema specifikaciji za plažne forme prema projektu. Uporabiti pijesak s riječnih estuarija (Neretva, Cetina) ili odgovarajući morski pijesak ukoliko je dostupan iz iskopa.</t>
  </si>
  <si>
    <t>TRIM STAZA L=47,09 m</t>
  </si>
  <si>
    <t>PJEŠAČKA STAZA (LUNGOMARE)  L=297,75 m</t>
  </si>
  <si>
    <r>
      <rPr>
        <b/>
        <sz val="9"/>
        <color theme="1"/>
        <rFont val="Calibri"/>
        <family val="2"/>
        <charset val="238"/>
        <scheme val="minor"/>
      </rPr>
      <t xml:space="preserve">Zid. </t>
    </r>
    <r>
      <rPr>
        <sz val="9"/>
        <color theme="1"/>
        <rFont val="Calibri"/>
        <family val="2"/>
        <charset val="238"/>
        <scheme val="minor"/>
      </rPr>
      <t>Betoniranje zida širine 40 cm (min. 15-20 cm betona) cijelom visinom betonom C25/30 u propisno izrađenoj i postavljenoj oplati koja osigurava položaj i mjere u svemu prema nacrtima, detaljima i uvjetima iz projekta.  U cijenu je uključena nabava betona, svi prijevozi i prenosi, potrebne oplate, rad na ugradnji i njezi betona te sav drugi potrebni rad i materijal. Izvedba, kontrola kvalitete i obračun prema OTU II.4-01.3, 4-01.13 i 4-01.14,  OTU IV 7-01 i 7-01.4.</t>
    </r>
  </si>
  <si>
    <t>i) po završetku svih radove pristupiti impregnaciji plohe sredstvima na bazi silana/siloksana a sve prema upustvima proizvođača. Ukupna površina kolnika iznosi 1060 m2.</t>
  </si>
  <si>
    <t>Iskolčenje trase pješačke staze (lungomare) L=297,75 m.</t>
  </si>
  <si>
    <t>Iskolčenje trase Trim staze (lungomare) L=47,09 m.</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</si>
</sst>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0;[Red]#,##0.00"/>
    <numFmt numFmtId="165" formatCode="0.00_ ;[Red]\-0.00\ "/>
    <numFmt numFmtId="166" formatCode="#,##0.00_ ;[Red]\-#,##0.00\ "/>
    <numFmt numFmtId="167" formatCode="#,##0.0"/>
    <numFmt numFmtId="168" formatCode="#,##0.0;[Red]#,##0.0"/>
    <numFmt numFmtId="169" formatCode="0.0"/>
  </numFmts>
  <fonts count="49" x14ac:knownFonts="1">
    <font>
      <sz val="11"/>
      <color theme="1"/>
      <name val="Calibri"/>
      <family val="2"/>
      <scheme val="minor"/>
    </font>
    <font>
      <b/>
      <sz val="10"/>
      <color theme="1"/>
      <name val="Calibri"/>
      <family val="2"/>
      <charset val="238"/>
      <scheme val="minor"/>
    </font>
    <font>
      <sz val="10"/>
      <color theme="1"/>
      <name val="Calibri"/>
      <family val="2"/>
      <scheme val="minor"/>
    </font>
    <font>
      <b/>
      <sz val="10"/>
      <color theme="1"/>
      <name val="Calibri"/>
      <family val="2"/>
      <scheme val="minor"/>
    </font>
    <font>
      <sz val="9"/>
      <color theme="1"/>
      <name val="Calibri"/>
      <family val="2"/>
      <scheme val="minor"/>
    </font>
    <font>
      <sz val="8"/>
      <color theme="1"/>
      <name val="Calibri"/>
      <family val="2"/>
      <scheme val="minor"/>
    </font>
    <font>
      <sz val="8"/>
      <color theme="1"/>
      <name val="Calibri"/>
      <family val="2"/>
      <charset val="238"/>
      <scheme val="minor"/>
    </font>
    <font>
      <b/>
      <sz val="8"/>
      <color theme="1"/>
      <name val="Calibri"/>
      <family val="2"/>
      <scheme val="minor"/>
    </font>
    <font>
      <sz val="6"/>
      <color theme="1"/>
      <name val="Calibri"/>
      <family val="2"/>
      <scheme val="minor"/>
    </font>
    <font>
      <b/>
      <sz val="9"/>
      <color theme="1"/>
      <name val="Calibri"/>
      <family val="2"/>
      <charset val="238"/>
      <scheme val="minor"/>
    </font>
    <font>
      <sz val="9"/>
      <color theme="1"/>
      <name val="Calibri"/>
      <family val="2"/>
      <charset val="238"/>
      <scheme val="minor"/>
    </font>
    <font>
      <sz val="5"/>
      <color theme="1"/>
      <name val="Calibri"/>
      <family val="2"/>
      <scheme val="minor"/>
    </font>
    <font>
      <sz val="10"/>
      <color theme="1"/>
      <name val="Calibri"/>
      <family val="2"/>
      <charset val="238"/>
      <scheme val="minor"/>
    </font>
    <font>
      <sz val="10"/>
      <color theme="1"/>
      <name val="Calibri"/>
      <family val="2"/>
      <charset val="238"/>
    </font>
    <font>
      <sz val="7"/>
      <color theme="1"/>
      <name val="Times New Roman"/>
      <family val="1"/>
      <charset val="238"/>
    </font>
    <font>
      <b/>
      <sz val="10"/>
      <color theme="1"/>
      <name val="Calibri"/>
      <family val="2"/>
      <charset val="238"/>
    </font>
    <font>
      <sz val="11"/>
      <name val="Arial CE"/>
      <charset val="238"/>
    </font>
    <font>
      <sz val="10"/>
      <name val="Arial"/>
      <family val="2"/>
      <charset val="238"/>
    </font>
    <font>
      <sz val="11"/>
      <color indexed="8"/>
      <name val="Calibri"/>
      <family val="2"/>
      <charset val="238"/>
    </font>
    <font>
      <sz val="11"/>
      <color indexed="47"/>
      <name val="Calibri"/>
      <family val="2"/>
      <charset val="238"/>
    </font>
    <font>
      <sz val="11"/>
      <color indexed="20"/>
      <name val="Calibri"/>
      <family val="2"/>
      <charset val="238"/>
    </font>
    <font>
      <b/>
      <sz val="11"/>
      <color indexed="52"/>
      <name val="Calibri"/>
      <family val="2"/>
      <charset val="238"/>
    </font>
    <font>
      <b/>
      <sz val="11"/>
      <color indexed="47"/>
      <name val="Calibri"/>
      <family val="2"/>
      <charset val="238"/>
    </font>
    <font>
      <i/>
      <sz val="11"/>
      <color indexed="23"/>
      <name val="Calibri"/>
      <family val="2"/>
      <charset val="238"/>
    </font>
    <font>
      <sz val="11"/>
      <color indexed="17"/>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62"/>
      <name val="Cambria"/>
      <family val="2"/>
      <charset val="238"/>
    </font>
    <font>
      <b/>
      <sz val="11"/>
      <color indexed="8"/>
      <name val="Calibri"/>
      <family val="2"/>
      <charset val="238"/>
    </font>
    <font>
      <sz val="11"/>
      <color indexed="10"/>
      <name val="Calibri"/>
      <family val="2"/>
      <charset val="238"/>
    </font>
    <font>
      <b/>
      <sz val="11"/>
      <color theme="1"/>
      <name val="Calibri"/>
      <family val="2"/>
      <charset val="238"/>
      <scheme val="minor"/>
    </font>
    <font>
      <sz val="9"/>
      <name val="Calibri"/>
      <family val="2"/>
      <charset val="238"/>
      <scheme val="minor"/>
    </font>
    <font>
      <b/>
      <sz val="9"/>
      <name val="Calibri"/>
      <family val="2"/>
      <charset val="238"/>
      <scheme val="minor"/>
    </font>
    <font>
      <sz val="9"/>
      <name val="Calibri"/>
      <family val="2"/>
      <scheme val="minor"/>
    </font>
    <font>
      <b/>
      <sz val="10"/>
      <color rgb="FFFF0000"/>
      <name val="Calibri"/>
      <family val="2"/>
      <charset val="238"/>
    </font>
    <font>
      <sz val="11"/>
      <name val="Calibri"/>
      <family val="2"/>
      <scheme val="minor"/>
    </font>
    <font>
      <sz val="11"/>
      <color rgb="FFFF0000"/>
      <name val="Calibri"/>
      <family val="2"/>
      <scheme val="minor"/>
    </font>
    <font>
      <sz val="11"/>
      <color theme="1"/>
      <name val="Calibri"/>
      <family val="2"/>
      <scheme val="minor"/>
    </font>
    <font>
      <sz val="9"/>
      <color theme="1"/>
      <name val="Calibri"/>
      <family val="2"/>
      <charset val="238"/>
    </font>
    <font>
      <sz val="9"/>
      <name val="Calibri"/>
      <family val="2"/>
      <charset val="238"/>
    </font>
    <font>
      <sz val="9"/>
      <color theme="1"/>
      <name val="Calibri"/>
      <family val="2"/>
    </font>
    <font>
      <sz val="9"/>
      <name val="Arial"/>
      <family val="2"/>
      <charset val="238"/>
    </font>
    <font>
      <b/>
      <sz val="9"/>
      <name val="Calibri"/>
      <family val="2"/>
      <charset val="238"/>
    </font>
    <font>
      <sz val="10"/>
      <name val="Calibri"/>
      <family val="2"/>
      <charset val="238"/>
      <scheme val="minor"/>
    </font>
  </fonts>
  <fills count="22">
    <fill>
      <patternFill patternType="none"/>
    </fill>
    <fill>
      <patternFill patternType="gray125"/>
    </fill>
    <fill>
      <patternFill patternType="solid">
        <fgColor theme="8" tint="0.59999389629810485"/>
        <bgColor indexed="64"/>
      </patternFill>
    </fill>
    <fill>
      <patternFill patternType="solid">
        <fgColor rgb="FFFFFF00"/>
        <bgColor indexed="64"/>
      </patternFill>
    </fill>
    <fill>
      <patternFill patternType="solid">
        <fgColor rgb="FF00B050"/>
        <bgColor indexed="64"/>
      </patternFill>
    </fill>
    <fill>
      <patternFill patternType="solid">
        <fgColor rgb="FFFF0000"/>
        <bgColor indexed="64"/>
      </patternFill>
    </fill>
    <fill>
      <patternFill patternType="solid">
        <fgColor indexed="9"/>
      </patternFill>
    </fill>
    <fill>
      <patternFill patternType="solid">
        <fgColor indexed="47"/>
      </patternFill>
    </fill>
    <fill>
      <patternFill patternType="solid">
        <fgColor indexed="26"/>
      </patternFill>
    </fill>
    <fill>
      <patternFill patternType="solid">
        <fgColor indexed="27"/>
      </patternFill>
    </fill>
    <fill>
      <patternFill patternType="solid">
        <fgColor indexed="22"/>
      </patternFill>
    </fill>
    <fill>
      <patternFill patternType="solid">
        <fgColor indexed="29"/>
      </patternFill>
    </fill>
    <fill>
      <patternFill patternType="solid">
        <fgColor indexed="43"/>
      </patternFill>
    </fill>
    <fill>
      <patternFill patternType="solid">
        <fgColor indexed="44"/>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patternFill>
    </fill>
    <fill>
      <patternFill patternType="solid">
        <fgColor indexed="55"/>
      </patternFill>
    </fill>
    <fill>
      <patternFill patternType="solid">
        <fgColor indexed="42"/>
      </patternFill>
    </fill>
  </fills>
  <borders count="14">
    <border>
      <left/>
      <right/>
      <top/>
      <bottom/>
      <diagonal/>
    </border>
    <border>
      <left/>
      <right/>
      <top style="thin">
        <color indexed="64"/>
      </top>
      <bottom style="thin">
        <color indexed="64"/>
      </bottom>
      <diagonal/>
    </border>
    <border>
      <left/>
      <right/>
      <top/>
      <bottom style="double">
        <color indexed="64"/>
      </bottom>
      <diagonal/>
    </border>
    <border>
      <left/>
      <right/>
      <top style="double">
        <color indexed="64"/>
      </top>
      <bottom style="double">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bottom style="thin">
        <color indexed="64"/>
      </bottom>
      <diagonal/>
    </border>
  </borders>
  <cellStyleXfs count="497">
    <xf numFmtId="0" fontId="0" fillId="0" borderId="0"/>
    <xf numFmtId="0" fontId="16" fillId="0" borderId="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19" fillId="18"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1" fillId="6" borderId="4" applyNumberFormat="0" applyAlignment="0" applyProtection="0"/>
    <xf numFmtId="0" fontId="21" fillId="6" borderId="4" applyNumberFormat="0" applyAlignment="0" applyProtection="0"/>
    <xf numFmtId="0" fontId="21" fillId="6" borderId="4" applyNumberFormat="0" applyAlignment="0" applyProtection="0"/>
    <xf numFmtId="0" fontId="21" fillId="6" borderId="4" applyNumberFormat="0" applyAlignment="0" applyProtection="0"/>
    <xf numFmtId="0" fontId="21" fillId="6" borderId="4" applyNumberFormat="0" applyAlignment="0" applyProtection="0"/>
    <xf numFmtId="0" fontId="21" fillId="6" borderId="4" applyNumberFormat="0" applyAlignment="0" applyProtection="0"/>
    <xf numFmtId="0" fontId="21" fillId="6" borderId="4" applyNumberFormat="0" applyAlignment="0" applyProtection="0"/>
    <xf numFmtId="0" fontId="21" fillId="6" borderId="4" applyNumberFormat="0" applyAlignment="0" applyProtection="0"/>
    <xf numFmtId="0" fontId="21" fillId="6" borderId="4" applyNumberFormat="0" applyAlignment="0" applyProtection="0"/>
    <xf numFmtId="0" fontId="21" fillId="6" borderId="4" applyNumberFormat="0" applyAlignment="0" applyProtection="0"/>
    <xf numFmtId="0" fontId="21" fillId="6" borderId="4" applyNumberFormat="0" applyAlignment="0" applyProtection="0"/>
    <xf numFmtId="0" fontId="21" fillId="6" borderId="4" applyNumberFormat="0" applyAlignment="0" applyProtection="0"/>
    <xf numFmtId="0" fontId="22" fillId="20" borderId="5" applyNumberFormat="0" applyAlignment="0" applyProtection="0"/>
    <xf numFmtId="0" fontId="22" fillId="20" borderId="5" applyNumberFormat="0" applyAlignment="0" applyProtection="0"/>
    <xf numFmtId="0" fontId="22" fillId="20" borderId="5" applyNumberFormat="0" applyAlignment="0" applyProtection="0"/>
    <xf numFmtId="0" fontId="22" fillId="20" borderId="5" applyNumberFormat="0" applyAlignment="0" applyProtection="0"/>
    <xf numFmtId="0" fontId="22" fillId="20" borderId="5" applyNumberFormat="0" applyAlignment="0" applyProtection="0"/>
    <xf numFmtId="0" fontId="22" fillId="20" borderId="5" applyNumberFormat="0" applyAlignment="0" applyProtection="0"/>
    <xf numFmtId="0" fontId="22" fillId="20" borderId="5" applyNumberFormat="0" applyAlignment="0" applyProtection="0"/>
    <xf numFmtId="0" fontId="22" fillId="20" borderId="5" applyNumberFormat="0" applyAlignment="0" applyProtection="0"/>
    <xf numFmtId="0" fontId="22" fillId="20" borderId="5" applyNumberFormat="0" applyAlignment="0" applyProtection="0"/>
    <xf numFmtId="0" fontId="22" fillId="20" borderId="5" applyNumberFormat="0" applyAlignment="0" applyProtection="0"/>
    <xf numFmtId="0" fontId="22" fillId="20" borderId="5" applyNumberFormat="0" applyAlignment="0" applyProtection="0"/>
    <xf numFmtId="0" fontId="22" fillId="20" borderId="5" applyNumberFormat="0" applyAlignment="0" applyProtection="0"/>
    <xf numFmtId="43" fontId="16" fillId="0" borderId="0" applyFon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6" fillId="0" borderId="7"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8" applyNumberFormat="0" applyFill="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7" borderId="4" applyNumberFormat="0" applyAlignment="0" applyProtection="0"/>
    <xf numFmtId="0" fontId="28" fillId="7" borderId="4" applyNumberFormat="0" applyAlignment="0" applyProtection="0"/>
    <xf numFmtId="0" fontId="28" fillId="7" borderId="4" applyNumberFormat="0" applyAlignment="0" applyProtection="0"/>
    <xf numFmtId="0" fontId="28" fillId="7" borderId="4" applyNumberFormat="0" applyAlignment="0" applyProtection="0"/>
    <xf numFmtId="0" fontId="28" fillId="7" borderId="4" applyNumberFormat="0" applyAlignment="0" applyProtection="0"/>
    <xf numFmtId="0" fontId="28" fillId="7" borderId="4" applyNumberFormat="0" applyAlignment="0" applyProtection="0"/>
    <xf numFmtId="0" fontId="28" fillId="7" borderId="4" applyNumberFormat="0" applyAlignment="0" applyProtection="0"/>
    <xf numFmtId="0" fontId="28" fillId="7" borderId="4" applyNumberFormat="0" applyAlignment="0" applyProtection="0"/>
    <xf numFmtId="0" fontId="28" fillId="7" borderId="4" applyNumberFormat="0" applyAlignment="0" applyProtection="0"/>
    <xf numFmtId="0" fontId="28" fillId="7" borderId="4" applyNumberFormat="0" applyAlignment="0" applyProtection="0"/>
    <xf numFmtId="0" fontId="28" fillId="7" borderId="4" applyNumberFormat="0" applyAlignment="0" applyProtection="0"/>
    <xf numFmtId="0" fontId="28" fillId="7" borderId="4" applyNumberFormat="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29" fillId="0" borderId="9" applyNumberFormat="0" applyFill="0" applyAlignment="0" applyProtection="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30" fillId="12" borderId="0" applyNumberFormat="0" applyBorder="0" applyAlignment="0" applyProtection="0"/>
    <xf numFmtId="0" fontId="17" fillId="8" borderId="10" applyNumberFormat="0" applyFont="0" applyAlignment="0" applyProtection="0"/>
    <xf numFmtId="0" fontId="17" fillId="8" borderId="10" applyNumberFormat="0" applyFont="0" applyAlignment="0" applyProtection="0"/>
    <xf numFmtId="0" fontId="17" fillId="8" borderId="10" applyNumberFormat="0" applyFont="0" applyAlignment="0" applyProtection="0"/>
    <xf numFmtId="0" fontId="17" fillId="8" borderId="10" applyNumberFormat="0" applyFont="0" applyAlignment="0" applyProtection="0"/>
    <xf numFmtId="0" fontId="17" fillId="8" borderId="10" applyNumberFormat="0" applyFont="0" applyAlignment="0" applyProtection="0"/>
    <xf numFmtId="0" fontId="17" fillId="8" borderId="10" applyNumberFormat="0" applyFont="0" applyAlignment="0" applyProtection="0"/>
    <xf numFmtId="0" fontId="17" fillId="8" borderId="10" applyNumberFormat="0" applyFont="0" applyAlignment="0" applyProtection="0"/>
    <xf numFmtId="0" fontId="17" fillId="8" borderId="10" applyNumberFormat="0" applyFont="0" applyAlignment="0" applyProtection="0"/>
    <xf numFmtId="0" fontId="17" fillId="8" borderId="10" applyNumberFormat="0" applyFont="0" applyAlignment="0" applyProtection="0"/>
    <xf numFmtId="0" fontId="17" fillId="8" borderId="10" applyNumberFormat="0" applyFont="0" applyAlignment="0" applyProtection="0"/>
    <xf numFmtId="0" fontId="17" fillId="8" borderId="10" applyNumberFormat="0" applyFont="0" applyAlignment="0" applyProtection="0"/>
    <xf numFmtId="0" fontId="17" fillId="8" borderId="10" applyNumberFormat="0" applyFont="0" applyAlignment="0" applyProtection="0"/>
    <xf numFmtId="0" fontId="17" fillId="0" borderId="0"/>
    <xf numFmtId="0" fontId="31" fillId="6" borderId="11" applyNumberFormat="0" applyAlignment="0" applyProtection="0"/>
    <xf numFmtId="0" fontId="31" fillId="6" borderId="11" applyNumberFormat="0" applyAlignment="0" applyProtection="0"/>
    <xf numFmtId="0" fontId="31" fillId="6" borderId="11" applyNumberFormat="0" applyAlignment="0" applyProtection="0"/>
    <xf numFmtId="0" fontId="31" fillId="6" borderId="11" applyNumberFormat="0" applyAlignment="0" applyProtection="0"/>
    <xf numFmtId="0" fontId="31" fillId="6" borderId="11" applyNumberFormat="0" applyAlignment="0" applyProtection="0"/>
    <xf numFmtId="0" fontId="31" fillId="6" borderId="11" applyNumberFormat="0" applyAlignment="0" applyProtection="0"/>
    <xf numFmtId="0" fontId="31" fillId="6" borderId="11" applyNumberFormat="0" applyAlignment="0" applyProtection="0"/>
    <xf numFmtId="0" fontId="31" fillId="6" borderId="11" applyNumberFormat="0" applyAlignment="0" applyProtection="0"/>
    <xf numFmtId="0" fontId="31" fillId="6" borderId="11" applyNumberFormat="0" applyAlignment="0" applyProtection="0"/>
    <xf numFmtId="0" fontId="31" fillId="6" borderId="11" applyNumberFormat="0" applyAlignment="0" applyProtection="0"/>
    <xf numFmtId="0" fontId="31" fillId="6" borderId="11" applyNumberFormat="0" applyAlignment="0" applyProtection="0"/>
    <xf numFmtId="0" fontId="31" fillId="6" borderId="11"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3" fillId="0" borderId="12" applyNumberFormat="0" applyFill="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0" fontId="34" fillId="0" borderId="0" applyNumberFormat="0" applyFill="0" applyBorder="0" applyAlignment="0" applyProtection="0"/>
    <xf numFmtId="43" fontId="42" fillId="0" borderId="0" applyFont="0" applyFill="0" applyBorder="0" applyAlignment="0" applyProtection="0"/>
  </cellStyleXfs>
  <cellXfs count="190">
    <xf numFmtId="0" fontId="0" fillId="0" borderId="0" xfId="0"/>
    <xf numFmtId="0" fontId="5" fillId="0" borderId="0" xfId="0" applyFont="1"/>
    <xf numFmtId="0" fontId="5" fillId="2" borderId="0" xfId="0" applyFont="1" applyFill="1"/>
    <xf numFmtId="164" fontId="5" fillId="2" borderId="0" xfId="0" applyNumberFormat="1" applyFont="1" applyFill="1"/>
    <xf numFmtId="165" fontId="5" fillId="2" borderId="0" xfId="0" applyNumberFormat="1" applyFont="1" applyFill="1"/>
    <xf numFmtId="0" fontId="7" fillId="0" borderId="0" xfId="0" applyFont="1"/>
    <xf numFmtId="164" fontId="5" fillId="0" borderId="0" xfId="0" applyNumberFormat="1" applyFont="1"/>
    <xf numFmtId="165" fontId="5" fillId="0" borderId="0" xfId="0" applyNumberFormat="1" applyFont="1"/>
    <xf numFmtId="0" fontId="8" fillId="0" borderId="0" xfId="0" applyFont="1"/>
    <xf numFmtId="0" fontId="8" fillId="0" borderId="0" xfId="0" applyFont="1" applyAlignment="1">
      <alignment horizontal="center" vertical="top"/>
    </xf>
    <xf numFmtId="164" fontId="8" fillId="0" borderId="0" xfId="0" applyNumberFormat="1" applyFont="1" applyAlignment="1">
      <alignment horizontal="center" vertical="top"/>
    </xf>
    <xf numFmtId="165" fontId="8" fillId="0" borderId="0" xfId="0" applyNumberFormat="1" applyFont="1" applyAlignment="1">
      <alignment horizontal="center" vertical="top"/>
    </xf>
    <xf numFmtId="0" fontId="5" fillId="3" borderId="1" xfId="0" applyFont="1" applyFill="1" applyBorder="1" applyAlignment="1">
      <alignment horizontal="center" vertical="center"/>
    </xf>
    <xf numFmtId="0" fontId="6" fillId="3" borderId="1" xfId="0" applyFont="1" applyFill="1" applyBorder="1" applyAlignment="1">
      <alignment vertical="center"/>
    </xf>
    <xf numFmtId="164" fontId="5" fillId="3" borderId="1" xfId="0" applyNumberFormat="1" applyFont="1" applyFill="1" applyBorder="1" applyAlignment="1">
      <alignment horizontal="center" vertical="center"/>
    </xf>
    <xf numFmtId="165" fontId="5" fillId="3" borderId="1" xfId="0" applyNumberFormat="1" applyFont="1" applyFill="1" applyBorder="1" applyAlignment="1">
      <alignment horizontal="center" vertical="center"/>
    </xf>
    <xf numFmtId="0" fontId="2" fillId="2" borderId="0" xfId="0" applyFont="1" applyFill="1" applyAlignment="1">
      <alignment vertical="center"/>
    </xf>
    <xf numFmtId="0" fontId="3" fillId="0" borderId="0" xfId="0" applyFont="1" applyAlignment="1">
      <alignment vertical="center"/>
    </xf>
    <xf numFmtId="0" fontId="2" fillId="0" borderId="0" xfId="0" applyFont="1" applyAlignment="1">
      <alignment vertical="center"/>
    </xf>
    <xf numFmtId="164" fontId="2" fillId="0" borderId="0" xfId="0" applyNumberFormat="1" applyFont="1" applyAlignment="1">
      <alignment vertical="center"/>
    </xf>
    <xf numFmtId="165" fontId="2" fillId="0" borderId="0" xfId="0" applyNumberFormat="1" applyFont="1" applyAlignment="1">
      <alignment vertical="center"/>
    </xf>
    <xf numFmtId="0" fontId="0" fillId="4" borderId="0" xfId="0" applyFill="1"/>
    <xf numFmtId="0" fontId="0" fillId="3" borderId="0" xfId="0" applyFill="1"/>
    <xf numFmtId="0" fontId="0" fillId="0" borderId="0" xfId="0"/>
    <xf numFmtId="0" fontId="1" fillId="0" borderId="0" xfId="0" applyFont="1"/>
    <xf numFmtId="0" fontId="4" fillId="0" borderId="0" xfId="0" applyFont="1" applyAlignment="1">
      <alignment wrapText="1"/>
    </xf>
    <xf numFmtId="0" fontId="4" fillId="0" borderId="0" xfId="0" applyFont="1" applyAlignment="1"/>
    <xf numFmtId="0" fontId="4" fillId="0" borderId="0" xfId="0" applyFont="1" applyAlignment="1">
      <alignment horizontal="right" wrapText="1"/>
    </xf>
    <xf numFmtId="0" fontId="9" fillId="0" borderId="0" xfId="0" applyFont="1" applyAlignment="1">
      <alignment wrapText="1"/>
    </xf>
    <xf numFmtId="0" fontId="4" fillId="0" borderId="0" xfId="0" applyFont="1" applyAlignment="1">
      <alignment wrapText="1"/>
    </xf>
    <xf numFmtId="0" fontId="4" fillId="0" borderId="0" xfId="0" applyFont="1"/>
    <xf numFmtId="0" fontId="4" fillId="0" borderId="0" xfId="0" applyFont="1" applyAlignment="1">
      <alignment horizontal="right" wrapText="1"/>
    </xf>
    <xf numFmtId="0" fontId="4" fillId="0" borderId="0" xfId="0" applyFont="1" applyAlignment="1">
      <alignment vertical="top" wrapText="1"/>
    </xf>
    <xf numFmtId="0" fontId="4" fillId="0" borderId="0" xfId="0" applyFont="1" applyAlignment="1">
      <alignment horizontal="center"/>
    </xf>
    <xf numFmtId="0" fontId="4" fillId="0" borderId="0" xfId="0" applyFont="1"/>
    <xf numFmtId="164" fontId="4" fillId="0" borderId="0" xfId="0" applyNumberFormat="1" applyFont="1"/>
    <xf numFmtId="165" fontId="4" fillId="0" borderId="0" xfId="0" applyNumberFormat="1" applyFont="1"/>
    <xf numFmtId="0" fontId="4" fillId="0" borderId="2" xfId="0" applyFont="1" applyBorder="1"/>
    <xf numFmtId="164" fontId="4" fillId="0" borderId="2" xfId="0" applyNumberFormat="1" applyFont="1" applyBorder="1"/>
    <xf numFmtId="165" fontId="4" fillId="0" borderId="2" xfId="0" applyNumberFormat="1" applyFont="1" applyBorder="1"/>
    <xf numFmtId="0" fontId="4" fillId="0" borderId="3" xfId="0" applyFont="1" applyBorder="1"/>
    <xf numFmtId="164" fontId="4" fillId="0" borderId="3" xfId="0" applyNumberFormat="1" applyFont="1" applyBorder="1"/>
    <xf numFmtId="165" fontId="4" fillId="0" borderId="3" xfId="0" applyNumberFormat="1" applyFont="1" applyBorder="1"/>
    <xf numFmtId="0" fontId="11" fillId="4" borderId="0" xfId="0" applyFont="1" applyFill="1"/>
    <xf numFmtId="164" fontId="11" fillId="4" borderId="0" xfId="0" applyNumberFormat="1" applyFont="1" applyFill="1"/>
    <xf numFmtId="165" fontId="11" fillId="4" borderId="0" xfId="0" applyNumberFormat="1" applyFont="1" applyFill="1"/>
    <xf numFmtId="0" fontId="1" fillId="0" borderId="0" xfId="0" applyFont="1" applyFill="1" applyAlignment="1">
      <alignment horizontal="left"/>
    </xf>
    <xf numFmtId="0" fontId="2" fillId="0" borderId="0" xfId="0" applyFont="1" applyFill="1"/>
    <xf numFmtId="0" fontId="4" fillId="0" borderId="0" xfId="0" applyFont="1" applyFill="1" applyAlignment="1">
      <alignment vertical="top"/>
    </xf>
    <xf numFmtId="0" fontId="4" fillId="0" borderId="0" xfId="0" applyFont="1" applyFill="1"/>
    <xf numFmtId="0" fontId="4" fillId="0" borderId="2" xfId="0" applyFont="1" applyFill="1" applyBorder="1"/>
    <xf numFmtId="0" fontId="4" fillId="0" borderId="3" xfId="0" applyFont="1" applyFill="1" applyBorder="1"/>
    <xf numFmtId="0" fontId="8" fillId="0" borderId="0" xfId="0" applyFont="1" applyFill="1"/>
    <xf numFmtId="0" fontId="4" fillId="0" borderId="0" xfId="0" applyFont="1"/>
    <xf numFmtId="164" fontId="4" fillId="0" borderId="0" xfId="0" applyNumberFormat="1" applyFont="1"/>
    <xf numFmtId="166" fontId="4" fillId="0" borderId="0" xfId="0" applyNumberFormat="1" applyFont="1"/>
    <xf numFmtId="0" fontId="4" fillId="0" borderId="0" xfId="0" applyFont="1"/>
    <xf numFmtId="164" fontId="4" fillId="0" borderId="0" xfId="0" applyNumberFormat="1" applyFont="1"/>
    <xf numFmtId="166" fontId="4" fillId="0" borderId="0" xfId="0" applyNumberFormat="1" applyFont="1"/>
    <xf numFmtId="0" fontId="0" fillId="0" borderId="0" xfId="0"/>
    <xf numFmtId="0" fontId="1" fillId="0" borderId="0" xfId="0" applyFont="1"/>
    <xf numFmtId="0" fontId="4" fillId="0" borderId="0" xfId="0" applyFont="1" applyAlignment="1">
      <alignment wrapText="1"/>
    </xf>
    <xf numFmtId="0" fontId="4" fillId="0" borderId="0" xfId="0" applyFont="1" applyAlignment="1"/>
    <xf numFmtId="0" fontId="5" fillId="0" borderId="0" xfId="0" applyFont="1"/>
    <xf numFmtId="0" fontId="4" fillId="0" borderId="0" xfId="0" applyFont="1"/>
    <xf numFmtId="164" fontId="4" fillId="0" borderId="0" xfId="0" applyNumberFormat="1" applyFont="1"/>
    <xf numFmtId="165" fontId="4" fillId="0" borderId="0" xfId="0" applyNumberFormat="1" applyFont="1"/>
    <xf numFmtId="0" fontId="5" fillId="2" borderId="0" xfId="0" applyFont="1" applyFill="1"/>
    <xf numFmtId="164" fontId="5" fillId="2" borderId="0" xfId="0" applyNumberFormat="1" applyFont="1" applyFill="1"/>
    <xf numFmtId="165" fontId="5" fillId="2" borderId="0" xfId="0" applyNumberFormat="1" applyFont="1" applyFill="1"/>
    <xf numFmtId="0" fontId="7" fillId="0" borderId="0" xfId="0" applyFont="1"/>
    <xf numFmtId="164" fontId="5" fillId="0" borderId="0" xfId="0" applyNumberFormat="1" applyFont="1"/>
    <xf numFmtId="165" fontId="5" fillId="0" borderId="0" xfId="0" applyNumberFormat="1" applyFont="1"/>
    <xf numFmtId="166" fontId="4" fillId="0" borderId="0" xfId="0" applyNumberFormat="1" applyFont="1"/>
    <xf numFmtId="0" fontId="8" fillId="0" borderId="0" xfId="0" applyFont="1"/>
    <xf numFmtId="0" fontId="8" fillId="0" borderId="0" xfId="0" applyFont="1" applyAlignment="1">
      <alignment horizontal="center" vertical="top"/>
    </xf>
    <xf numFmtId="164" fontId="8" fillId="0" borderId="0" xfId="0" applyNumberFormat="1" applyFont="1" applyAlignment="1">
      <alignment horizontal="center" vertical="top"/>
    </xf>
    <xf numFmtId="165" fontId="8" fillId="0" borderId="0" xfId="0" applyNumberFormat="1" applyFont="1" applyAlignment="1">
      <alignment horizontal="center" vertical="top"/>
    </xf>
    <xf numFmtId="0" fontId="5" fillId="3" borderId="1" xfId="0" applyFont="1" applyFill="1" applyBorder="1" applyAlignment="1">
      <alignment horizontal="center" vertical="center"/>
    </xf>
    <xf numFmtId="0" fontId="6" fillId="3" borderId="1" xfId="0" applyFont="1" applyFill="1" applyBorder="1" applyAlignment="1">
      <alignment vertical="center"/>
    </xf>
    <xf numFmtId="164" fontId="5" fillId="3" borderId="1" xfId="0" applyNumberFormat="1" applyFont="1" applyFill="1" applyBorder="1" applyAlignment="1">
      <alignment horizontal="center" vertical="center"/>
    </xf>
    <xf numFmtId="165" fontId="5" fillId="3" borderId="1" xfId="0" applyNumberFormat="1" applyFont="1" applyFill="1" applyBorder="1" applyAlignment="1">
      <alignment horizontal="center" vertical="center"/>
    </xf>
    <xf numFmtId="0" fontId="2" fillId="2" borderId="0" xfId="0" applyFont="1" applyFill="1" applyAlignment="1">
      <alignment vertical="center"/>
    </xf>
    <xf numFmtId="0" fontId="3" fillId="0" borderId="0" xfId="0" applyFont="1" applyAlignment="1">
      <alignment vertical="center"/>
    </xf>
    <xf numFmtId="0" fontId="2" fillId="0" borderId="0" xfId="0" applyFont="1" applyAlignment="1">
      <alignment vertical="center"/>
    </xf>
    <xf numFmtId="164" fontId="2" fillId="0" borderId="0" xfId="0" applyNumberFormat="1" applyFont="1" applyAlignment="1">
      <alignment vertical="center"/>
    </xf>
    <xf numFmtId="165" fontId="2" fillId="0" borderId="0" xfId="0" applyNumberFormat="1" applyFont="1" applyAlignment="1">
      <alignment vertical="center"/>
    </xf>
    <xf numFmtId="0" fontId="10" fillId="0" borderId="0" xfId="0" applyFont="1" applyAlignment="1">
      <alignment wrapText="1"/>
    </xf>
    <xf numFmtId="0" fontId="9" fillId="0" borderId="0" xfId="0" applyFont="1" applyAlignment="1">
      <alignment wrapText="1"/>
    </xf>
    <xf numFmtId="0" fontId="4" fillId="0" borderId="0" xfId="0" applyFont="1" applyAlignment="1">
      <alignment vertical="top" wrapText="1"/>
    </xf>
    <xf numFmtId="0" fontId="4" fillId="0" borderId="0" xfId="0" applyFont="1" applyAlignment="1">
      <alignment horizontal="center"/>
    </xf>
    <xf numFmtId="0" fontId="4" fillId="0" borderId="2" xfId="0" applyFont="1" applyBorder="1"/>
    <xf numFmtId="164" fontId="4" fillId="0" borderId="2" xfId="0" applyNumberFormat="1" applyFont="1" applyBorder="1"/>
    <xf numFmtId="165" fontId="4" fillId="0" borderId="2" xfId="0" applyNumberFormat="1" applyFont="1" applyBorder="1"/>
    <xf numFmtId="0" fontId="4" fillId="0" borderId="3" xfId="0" applyFont="1" applyBorder="1"/>
    <xf numFmtId="164" fontId="4" fillId="0" borderId="3" xfId="0" applyNumberFormat="1" applyFont="1" applyBorder="1"/>
    <xf numFmtId="165" fontId="4" fillId="0" borderId="3" xfId="0" applyNumberFormat="1" applyFont="1" applyBorder="1"/>
    <xf numFmtId="0" fontId="11" fillId="4" borderId="0" xfId="0" applyFont="1" applyFill="1"/>
    <xf numFmtId="164" fontId="11" fillId="4" borderId="0" xfId="0" applyNumberFormat="1" applyFont="1" applyFill="1"/>
    <xf numFmtId="165" fontId="11" fillId="4" borderId="0" xfId="0" applyNumberFormat="1" applyFont="1" applyFill="1"/>
    <xf numFmtId="0" fontId="0" fillId="5" borderId="0" xfId="0" applyFill="1"/>
    <xf numFmtId="0" fontId="0" fillId="2" borderId="0" xfId="0" applyFill="1"/>
    <xf numFmtId="0" fontId="9" fillId="0" borderId="0" xfId="0" applyFont="1" applyAlignment="1">
      <alignment vertical="top"/>
    </xf>
    <xf numFmtId="0" fontId="12" fillId="0" borderId="0" xfId="0" applyFont="1"/>
    <xf numFmtId="0" fontId="12" fillId="0" borderId="0" xfId="0" applyFont="1" applyAlignment="1">
      <alignment wrapText="1"/>
    </xf>
    <xf numFmtId="0" fontId="13" fillId="0" borderId="0" xfId="0" applyFont="1" applyAlignment="1">
      <alignment horizontal="right" vertical="center" wrapText="1" indent="5"/>
    </xf>
    <xf numFmtId="0" fontId="13" fillId="0" borderId="0" xfId="0" applyFont="1" applyAlignment="1">
      <alignment horizontal="center" vertical="center" wrapText="1"/>
    </xf>
    <xf numFmtId="0" fontId="1" fillId="0" borderId="0" xfId="0" applyFont="1" applyAlignment="1">
      <alignment wrapText="1"/>
    </xf>
    <xf numFmtId="0" fontId="13" fillId="0" borderId="0" xfId="0" applyFont="1" applyAlignment="1">
      <alignment horizontal="justify" vertical="center"/>
    </xf>
    <xf numFmtId="0" fontId="12" fillId="0" borderId="0" xfId="0" applyFont="1" applyAlignment="1"/>
    <xf numFmtId="0" fontId="13" fillId="0" borderId="0" xfId="0" applyFont="1" applyAlignment="1">
      <alignment vertical="center" wrapText="1"/>
    </xf>
    <xf numFmtId="0" fontId="12" fillId="0" borderId="0" xfId="0" applyFont="1" applyAlignment="1">
      <alignment vertical="top" wrapText="1"/>
    </xf>
    <xf numFmtId="0" fontId="13" fillId="0" borderId="0" xfId="0" applyFont="1" applyAlignment="1">
      <alignment horizontal="justify" vertical="center" wrapText="1"/>
    </xf>
    <xf numFmtId="167" fontId="4" fillId="0" borderId="0" xfId="0" applyNumberFormat="1" applyFont="1"/>
    <xf numFmtId="168" fontId="0" fillId="0" borderId="0" xfId="0" applyNumberFormat="1"/>
    <xf numFmtId="168" fontId="4" fillId="0" borderId="0" xfId="0" applyNumberFormat="1" applyFont="1"/>
    <xf numFmtId="0" fontId="9" fillId="0" borderId="0" xfId="0" applyFont="1" applyAlignment="1">
      <alignment vertical="top" wrapText="1"/>
    </xf>
    <xf numFmtId="0" fontId="13" fillId="0" borderId="0" xfId="0" applyFont="1" applyAlignment="1">
      <alignment horizontal="center" wrapText="1"/>
    </xf>
    <xf numFmtId="0" fontId="9" fillId="0" borderId="0" xfId="0" applyFont="1" applyAlignment="1">
      <alignment vertical="center" wrapText="1"/>
    </xf>
    <xf numFmtId="0" fontId="4" fillId="0" borderId="0" xfId="0" applyFont="1" applyFill="1" applyAlignment="1">
      <alignment horizontal="right"/>
    </xf>
    <xf numFmtId="0" fontId="15" fillId="0" borderId="0" xfId="0" applyFont="1" applyAlignment="1">
      <alignment horizontal="justify" vertical="top"/>
    </xf>
    <xf numFmtId="0" fontId="10" fillId="0" borderId="0" xfId="0" applyFont="1" applyAlignment="1">
      <alignment vertical="top" wrapText="1"/>
    </xf>
    <xf numFmtId="0" fontId="10" fillId="0" borderId="0" xfId="0" applyFont="1" applyAlignment="1">
      <alignment vertical="center" wrapText="1"/>
    </xf>
    <xf numFmtId="0" fontId="35" fillId="0" borderId="0" xfId="0" applyFont="1"/>
    <xf numFmtId="0" fontId="2" fillId="0" borderId="0" xfId="0" applyFont="1"/>
    <xf numFmtId="0" fontId="4" fillId="0" borderId="0" xfId="0" quotePrefix="1" applyFont="1" applyFill="1" applyAlignment="1">
      <alignment horizontal="left" vertical="top"/>
    </xf>
    <xf numFmtId="166" fontId="2" fillId="0" borderId="13" xfId="0" applyNumberFormat="1" applyFont="1" applyBorder="1"/>
    <xf numFmtId="0" fontId="2" fillId="0" borderId="13" xfId="0" applyFont="1" applyBorder="1"/>
    <xf numFmtId="166" fontId="2" fillId="0" borderId="1" xfId="0" applyNumberFormat="1" applyFont="1" applyBorder="1"/>
    <xf numFmtId="0" fontId="2" fillId="0" borderId="1" xfId="0" applyFont="1" applyBorder="1"/>
    <xf numFmtId="0" fontId="2" fillId="0" borderId="0" xfId="0" applyFont="1" applyAlignment="1">
      <alignment horizontal="center"/>
    </xf>
    <xf numFmtId="0" fontId="0" fillId="0" borderId="2" xfId="0" applyBorder="1"/>
    <xf numFmtId="0" fontId="2" fillId="0" borderId="2" xfId="0" applyFont="1" applyBorder="1"/>
    <xf numFmtId="166" fontId="2" fillId="0" borderId="2" xfId="0" applyNumberFormat="1" applyFont="1" applyBorder="1"/>
    <xf numFmtId="0" fontId="3" fillId="0" borderId="0" xfId="0" applyFont="1" applyAlignment="1">
      <alignment horizontal="right" vertical="center"/>
    </xf>
    <xf numFmtId="0" fontId="3" fillId="0" borderId="0" xfId="0" applyFont="1" applyAlignment="1">
      <alignment horizontal="center" vertical="center"/>
    </xf>
    <xf numFmtId="0" fontId="36" fillId="0" borderId="0" xfId="0" applyFont="1" applyAlignment="1">
      <alignment wrapText="1"/>
    </xf>
    <xf numFmtId="0" fontId="38" fillId="0" borderId="0" xfId="0" applyFont="1" applyAlignment="1">
      <alignment vertical="top" wrapText="1"/>
    </xf>
    <xf numFmtId="0" fontId="39" fillId="0" borderId="0" xfId="0" applyFont="1" applyAlignment="1">
      <alignment horizontal="right" vertical="center" wrapText="1"/>
    </xf>
    <xf numFmtId="0" fontId="40" fillId="0" borderId="0" xfId="0" applyFont="1"/>
    <xf numFmtId="0" fontId="41" fillId="0" borderId="0" xfId="0" applyFont="1"/>
    <xf numFmtId="0" fontId="39" fillId="0" borderId="0" xfId="0" applyFont="1" applyAlignment="1">
      <alignment vertical="center" wrapText="1"/>
    </xf>
    <xf numFmtId="0" fontId="36" fillId="0" borderId="0" xfId="0" applyFont="1" applyAlignment="1">
      <alignment vertical="top" wrapText="1"/>
    </xf>
    <xf numFmtId="0" fontId="4" fillId="0" borderId="0" xfId="0" applyFont="1" applyAlignment="1">
      <alignment horizontal="right" vertical="top" wrapText="1"/>
    </xf>
    <xf numFmtId="0" fontId="43" fillId="0" borderId="0" xfId="0" applyFont="1" applyAlignment="1">
      <alignment horizontal="center" vertical="center" wrapText="1"/>
    </xf>
    <xf numFmtId="0" fontId="10" fillId="0" borderId="0" xfId="0" applyFont="1"/>
    <xf numFmtId="0" fontId="43" fillId="0" borderId="0" xfId="0" applyFont="1" applyAlignment="1">
      <alignment horizontal="center" wrapText="1"/>
    </xf>
    <xf numFmtId="0" fontId="10" fillId="0" borderId="0" xfId="0" applyFont="1" applyAlignment="1">
      <alignment horizontal="center"/>
    </xf>
    <xf numFmtId="0" fontId="44" fillId="0" borderId="0" xfId="0" applyFont="1" applyFill="1" applyAlignment="1">
      <alignment horizontal="justify" vertical="top" wrapText="1"/>
    </xf>
    <xf numFmtId="0" fontId="45" fillId="0" borderId="0" xfId="0" applyFont="1" applyAlignment="1">
      <alignment horizontal="center" vertical="center" wrapText="1"/>
    </xf>
    <xf numFmtId="0" fontId="45" fillId="0" borderId="0" xfId="0" applyFont="1" applyAlignment="1">
      <alignment horizontal="center" wrapText="1"/>
    </xf>
    <xf numFmtId="0" fontId="44" fillId="0" borderId="0" xfId="0" applyFont="1" applyFill="1" applyAlignment="1">
      <alignment horizontal="justify" vertical="top"/>
    </xf>
    <xf numFmtId="0" fontId="46" fillId="0" borderId="0" xfId="0" applyFont="1" applyFill="1" applyAlignment="1">
      <alignment horizontal="justify" vertical="top"/>
    </xf>
    <xf numFmtId="0" fontId="4" fillId="0" borderId="0" xfId="0" applyFont="1" applyFill="1" applyAlignment="1">
      <alignment horizontal="left" vertical="top"/>
    </xf>
    <xf numFmtId="0" fontId="4" fillId="0" borderId="0" xfId="0" applyFont="1" applyFill="1" applyAlignment="1">
      <alignment horizontal="left"/>
    </xf>
    <xf numFmtId="0" fontId="2" fillId="0" borderId="0" xfId="0" applyFont="1" applyFill="1" applyAlignment="1">
      <alignment horizontal="left"/>
    </xf>
    <xf numFmtId="0" fontId="44" fillId="0" borderId="0" xfId="0" quotePrefix="1" applyFont="1" applyFill="1" applyBorder="1" applyAlignment="1">
      <alignment vertical="center" wrapText="1"/>
    </xf>
    <xf numFmtId="0" fontId="47" fillId="0" borderId="0" xfId="0" applyFont="1" applyFill="1" applyBorder="1" applyAlignment="1">
      <alignment vertical="center" wrapText="1"/>
    </xf>
    <xf numFmtId="0" fontId="44" fillId="0" borderId="0" xfId="0" quotePrefix="1" applyFont="1" applyFill="1" applyBorder="1" applyAlignment="1">
      <alignment horizontal="left" vertical="center" wrapText="1"/>
    </xf>
    <xf numFmtId="0" fontId="44" fillId="0" borderId="0" xfId="0" quotePrefix="1" applyFont="1" applyFill="1" applyBorder="1" applyAlignment="1">
      <alignment horizontal="left" vertical="top" wrapText="1"/>
    </xf>
    <xf numFmtId="0" fontId="47" fillId="0" borderId="0" xfId="0" applyFont="1" applyBorder="1" applyAlignment="1">
      <alignment horizontal="justify" vertical="top" wrapText="1"/>
    </xf>
    <xf numFmtId="0" fontId="44" fillId="0" borderId="0" xfId="0" applyFont="1" applyBorder="1" applyAlignment="1">
      <alignment horizontal="justify" vertical="top" wrapText="1"/>
    </xf>
    <xf numFmtId="0" fontId="44" fillId="0" borderId="0" xfId="0" applyFont="1" applyBorder="1" applyAlignment="1">
      <alignment horizontal="left" vertical="top" wrapText="1"/>
    </xf>
    <xf numFmtId="0" fontId="44" fillId="0" borderId="0" xfId="0" applyFont="1" applyBorder="1" applyAlignment="1">
      <alignment horizontal="center" wrapText="1"/>
    </xf>
    <xf numFmtId="0" fontId="44" fillId="0" borderId="0" xfId="0" applyFont="1" applyBorder="1" applyAlignment="1">
      <alignment horizontal="right" wrapText="1"/>
    </xf>
    <xf numFmtId="43" fontId="44" fillId="0" borderId="0" xfId="496" applyFont="1" applyBorder="1" applyAlignment="1">
      <alignment horizontal="right" wrapText="1"/>
    </xf>
    <xf numFmtId="0" fontId="13" fillId="0" borderId="0" xfId="0" applyFont="1" applyAlignment="1">
      <alignment horizontal="justify" vertical="top"/>
    </xf>
    <xf numFmtId="0" fontId="47" fillId="0" borderId="0" xfId="0" applyFont="1" applyBorder="1" applyAlignment="1">
      <alignment vertical="top" wrapText="1"/>
    </xf>
    <xf numFmtId="0" fontId="44" fillId="0" borderId="0" xfId="0" applyFont="1" applyBorder="1" applyAlignment="1">
      <alignment vertical="top" wrapText="1"/>
    </xf>
    <xf numFmtId="0" fontId="44" fillId="0" borderId="0" xfId="0" quotePrefix="1" applyFont="1" applyBorder="1" applyAlignment="1">
      <alignment horizontal="justify" vertical="top" wrapText="1"/>
    </xf>
    <xf numFmtId="0" fontId="47" fillId="0" borderId="0" xfId="0" applyFont="1" applyFill="1" applyBorder="1" applyAlignment="1">
      <alignment vertical="top" wrapText="1"/>
    </xf>
    <xf numFmtId="0" fontId="47" fillId="0" borderId="0" xfId="0" applyFont="1" applyBorder="1" applyAlignment="1">
      <alignment horizontal="left" vertical="top" wrapText="1"/>
    </xf>
    <xf numFmtId="3" fontId="4" fillId="0" borderId="0" xfId="0" applyNumberFormat="1" applyFont="1"/>
    <xf numFmtId="0" fontId="10" fillId="0" borderId="0" xfId="0" applyFont="1" applyAlignment="1">
      <alignment horizontal="justify" wrapText="1"/>
    </xf>
    <xf numFmtId="0" fontId="10" fillId="0" borderId="0" xfId="0" applyFont="1" applyAlignment="1">
      <alignment horizontal="justify" vertical="top" wrapText="1"/>
    </xf>
    <xf numFmtId="0" fontId="13" fillId="0" borderId="0" xfId="0" quotePrefix="1" applyFont="1" applyAlignment="1">
      <alignment horizontal="right" vertical="center" wrapText="1" indent="5"/>
    </xf>
    <xf numFmtId="0" fontId="9" fillId="0" borderId="0" xfId="0" applyFont="1" applyFill="1" applyAlignment="1">
      <alignment horizontal="left" wrapText="1"/>
    </xf>
    <xf numFmtId="0" fontId="10" fillId="0" borderId="0" xfId="0" applyFont="1" applyFill="1" applyAlignment="1">
      <alignment horizontal="left" wrapText="1"/>
    </xf>
    <xf numFmtId="169" fontId="4" fillId="0" borderId="0" xfId="0" applyNumberFormat="1" applyFont="1"/>
    <xf numFmtId="0" fontId="13" fillId="0" borderId="0" xfId="0" quotePrefix="1" applyFont="1" applyAlignment="1">
      <alignment vertical="center" wrapText="1"/>
    </xf>
    <xf numFmtId="0" fontId="10" fillId="0" borderId="0" xfId="0" quotePrefix="1" applyFont="1" applyFill="1" applyAlignment="1">
      <alignment horizontal="left" vertical="top"/>
    </xf>
    <xf numFmtId="0" fontId="48" fillId="0" borderId="0" xfId="0" applyFont="1" applyBorder="1" applyAlignment="1">
      <alignment horizontal="left" vertical="top" wrapText="1"/>
    </xf>
    <xf numFmtId="0" fontId="12" fillId="0" borderId="0" xfId="0" applyFont="1" applyAlignment="1">
      <alignment horizontal="center" wrapText="1"/>
    </xf>
    <xf numFmtId="167" fontId="10" fillId="0" borderId="0" xfId="0" applyNumberFormat="1" applyFont="1"/>
    <xf numFmtId="164" fontId="10" fillId="0" borderId="0" xfId="0" applyNumberFormat="1" applyFont="1"/>
    <xf numFmtId="166" fontId="10" fillId="0" borderId="0" xfId="0" applyNumberFormat="1" applyFont="1"/>
    <xf numFmtId="0" fontId="10" fillId="0" borderId="0" xfId="0" applyFont="1" applyFill="1"/>
    <xf numFmtId="0" fontId="12" fillId="0" borderId="0" xfId="0" applyFont="1" applyAlignment="1">
      <alignment horizontal="center" vertical="center" wrapText="1"/>
    </xf>
    <xf numFmtId="3" fontId="10" fillId="0" borderId="0" xfId="0" applyNumberFormat="1" applyFont="1"/>
    <xf numFmtId="0" fontId="48" fillId="0" borderId="0" xfId="0" applyFont="1" applyBorder="1" applyAlignment="1">
      <alignment horizontal="justify" vertical="top" wrapText="1"/>
    </xf>
  </cellXfs>
  <cellStyles count="497">
    <cellStyle name="20% - Accent1 10" xfId="2"/>
    <cellStyle name="20% - Accent1 11" xfId="3"/>
    <cellStyle name="20% - Accent1 12" xfId="4"/>
    <cellStyle name="20% - Accent1 13" xfId="5"/>
    <cellStyle name="20% - Accent1 2" xfId="6"/>
    <cellStyle name="20% - Accent1 3" xfId="7"/>
    <cellStyle name="20% - Accent1 4" xfId="8"/>
    <cellStyle name="20% - Accent1 5" xfId="9"/>
    <cellStyle name="20% - Accent1 6" xfId="10"/>
    <cellStyle name="20% - Accent1 7" xfId="11"/>
    <cellStyle name="20% - Accent1 8" xfId="12"/>
    <cellStyle name="20% - Accent1 9" xfId="13"/>
    <cellStyle name="20% - Accent2 10" xfId="14"/>
    <cellStyle name="20% - Accent2 11" xfId="15"/>
    <cellStyle name="20% - Accent2 12" xfId="16"/>
    <cellStyle name="20% - Accent2 13" xfId="17"/>
    <cellStyle name="20% - Accent2 2" xfId="18"/>
    <cellStyle name="20% - Accent2 3" xfId="19"/>
    <cellStyle name="20% - Accent2 4" xfId="20"/>
    <cellStyle name="20% - Accent2 5" xfId="21"/>
    <cellStyle name="20% - Accent2 6" xfId="22"/>
    <cellStyle name="20% - Accent2 7" xfId="23"/>
    <cellStyle name="20% - Accent2 8" xfId="24"/>
    <cellStyle name="20% - Accent2 9" xfId="25"/>
    <cellStyle name="20% - Accent3 10" xfId="26"/>
    <cellStyle name="20% - Accent3 11" xfId="27"/>
    <cellStyle name="20% - Accent3 12" xfId="28"/>
    <cellStyle name="20% - Accent3 13" xfId="29"/>
    <cellStyle name="20% - Accent3 2" xfId="30"/>
    <cellStyle name="20% - Accent3 3" xfId="31"/>
    <cellStyle name="20% - Accent3 4" xfId="32"/>
    <cellStyle name="20% - Accent3 5" xfId="33"/>
    <cellStyle name="20% - Accent3 6" xfId="34"/>
    <cellStyle name="20% - Accent3 7" xfId="35"/>
    <cellStyle name="20% - Accent3 8" xfId="36"/>
    <cellStyle name="20% - Accent3 9" xfId="37"/>
    <cellStyle name="20% - Accent4 10" xfId="38"/>
    <cellStyle name="20% - Accent4 11" xfId="39"/>
    <cellStyle name="20% - Accent4 12" xfId="40"/>
    <cellStyle name="20% - Accent4 13" xfId="41"/>
    <cellStyle name="20% - Accent4 2" xfId="42"/>
    <cellStyle name="20% - Accent4 3" xfId="43"/>
    <cellStyle name="20% - Accent4 4" xfId="44"/>
    <cellStyle name="20% - Accent4 5" xfId="45"/>
    <cellStyle name="20% - Accent4 6" xfId="46"/>
    <cellStyle name="20% - Accent4 7" xfId="47"/>
    <cellStyle name="20% - Accent4 8" xfId="48"/>
    <cellStyle name="20% - Accent4 9" xfId="49"/>
    <cellStyle name="20% - Accent5 10" xfId="50"/>
    <cellStyle name="20% - Accent5 11" xfId="51"/>
    <cellStyle name="20% - Accent5 12" xfId="52"/>
    <cellStyle name="20% - Accent5 13" xfId="53"/>
    <cellStyle name="20% - Accent5 2" xfId="54"/>
    <cellStyle name="20% - Accent5 3" xfId="55"/>
    <cellStyle name="20% - Accent5 4" xfId="56"/>
    <cellStyle name="20% - Accent5 5" xfId="57"/>
    <cellStyle name="20% - Accent5 6" xfId="58"/>
    <cellStyle name="20% - Accent5 7" xfId="59"/>
    <cellStyle name="20% - Accent5 8" xfId="60"/>
    <cellStyle name="20% - Accent5 9" xfId="61"/>
    <cellStyle name="20% - Accent6 10" xfId="62"/>
    <cellStyle name="20% - Accent6 11" xfId="63"/>
    <cellStyle name="20% - Accent6 12" xfId="64"/>
    <cellStyle name="20% - Accent6 13" xfId="65"/>
    <cellStyle name="20% - Accent6 2" xfId="66"/>
    <cellStyle name="20% - Accent6 3" xfId="67"/>
    <cellStyle name="20% - Accent6 4" xfId="68"/>
    <cellStyle name="20% - Accent6 5" xfId="69"/>
    <cellStyle name="20% - Accent6 6" xfId="70"/>
    <cellStyle name="20% - Accent6 7" xfId="71"/>
    <cellStyle name="20% - Accent6 8" xfId="72"/>
    <cellStyle name="20% - Accent6 9" xfId="73"/>
    <cellStyle name="40% - Accent1 10" xfId="74"/>
    <cellStyle name="40% - Accent1 11" xfId="75"/>
    <cellStyle name="40% - Accent1 12" xfId="76"/>
    <cellStyle name="40% - Accent1 13" xfId="77"/>
    <cellStyle name="40% - Accent1 2" xfId="78"/>
    <cellStyle name="40% - Accent1 3" xfId="79"/>
    <cellStyle name="40% - Accent1 4" xfId="80"/>
    <cellStyle name="40% - Accent1 5" xfId="81"/>
    <cellStyle name="40% - Accent1 6" xfId="82"/>
    <cellStyle name="40% - Accent1 7" xfId="83"/>
    <cellStyle name="40% - Accent1 8" xfId="84"/>
    <cellStyle name="40% - Accent1 9" xfId="85"/>
    <cellStyle name="40% - Accent2 10" xfId="86"/>
    <cellStyle name="40% - Accent2 11" xfId="87"/>
    <cellStyle name="40% - Accent2 12" xfId="88"/>
    <cellStyle name="40% - Accent2 13" xfId="89"/>
    <cellStyle name="40% - Accent2 2" xfId="90"/>
    <cellStyle name="40% - Accent2 3" xfId="91"/>
    <cellStyle name="40% - Accent2 4" xfId="92"/>
    <cellStyle name="40% - Accent2 5" xfId="93"/>
    <cellStyle name="40% - Accent2 6" xfId="94"/>
    <cellStyle name="40% - Accent2 7" xfId="95"/>
    <cellStyle name="40% - Accent2 8" xfId="96"/>
    <cellStyle name="40% - Accent2 9" xfId="97"/>
    <cellStyle name="40% - Accent3 10" xfId="98"/>
    <cellStyle name="40% - Accent3 11" xfId="99"/>
    <cellStyle name="40% - Accent3 12" xfId="100"/>
    <cellStyle name="40% - Accent3 13" xfId="101"/>
    <cellStyle name="40% - Accent3 2" xfId="102"/>
    <cellStyle name="40% - Accent3 3" xfId="103"/>
    <cellStyle name="40% - Accent3 4" xfId="104"/>
    <cellStyle name="40% - Accent3 5" xfId="105"/>
    <cellStyle name="40% - Accent3 6" xfId="106"/>
    <cellStyle name="40% - Accent3 7" xfId="107"/>
    <cellStyle name="40% - Accent3 8" xfId="108"/>
    <cellStyle name="40% - Accent3 9" xfId="109"/>
    <cellStyle name="40% - Accent4 10" xfId="110"/>
    <cellStyle name="40% - Accent4 11" xfId="111"/>
    <cellStyle name="40% - Accent4 12" xfId="112"/>
    <cellStyle name="40% - Accent4 13" xfId="113"/>
    <cellStyle name="40% - Accent4 2" xfId="114"/>
    <cellStyle name="40% - Accent4 3" xfId="115"/>
    <cellStyle name="40% - Accent4 4" xfId="116"/>
    <cellStyle name="40% - Accent4 5" xfId="117"/>
    <cellStyle name="40% - Accent4 6" xfId="118"/>
    <cellStyle name="40% - Accent4 7" xfId="119"/>
    <cellStyle name="40% - Accent4 8" xfId="120"/>
    <cellStyle name="40% - Accent4 9" xfId="121"/>
    <cellStyle name="40% - Accent5 10" xfId="122"/>
    <cellStyle name="40% - Accent5 11" xfId="123"/>
    <cellStyle name="40% - Accent5 12" xfId="124"/>
    <cellStyle name="40% - Accent5 13" xfId="125"/>
    <cellStyle name="40% - Accent5 2" xfId="126"/>
    <cellStyle name="40% - Accent5 3" xfId="127"/>
    <cellStyle name="40% - Accent5 4" xfId="128"/>
    <cellStyle name="40% - Accent5 5" xfId="129"/>
    <cellStyle name="40% - Accent5 6" xfId="130"/>
    <cellStyle name="40% - Accent5 7" xfId="131"/>
    <cellStyle name="40% - Accent5 8" xfId="132"/>
    <cellStyle name="40% - Accent5 9" xfId="133"/>
    <cellStyle name="40% - Accent6 10" xfId="134"/>
    <cellStyle name="40% - Accent6 11" xfId="135"/>
    <cellStyle name="40% - Accent6 12" xfId="136"/>
    <cellStyle name="40% - Accent6 13" xfId="137"/>
    <cellStyle name="40% - Accent6 2" xfId="138"/>
    <cellStyle name="40% - Accent6 3" xfId="139"/>
    <cellStyle name="40% - Accent6 4" xfId="140"/>
    <cellStyle name="40% - Accent6 5" xfId="141"/>
    <cellStyle name="40% - Accent6 6" xfId="142"/>
    <cellStyle name="40% - Accent6 7" xfId="143"/>
    <cellStyle name="40% - Accent6 8" xfId="144"/>
    <cellStyle name="40% - Accent6 9" xfId="145"/>
    <cellStyle name="60% - Accent1 10" xfId="146"/>
    <cellStyle name="60% - Accent1 11" xfId="147"/>
    <cellStyle name="60% - Accent1 12" xfId="148"/>
    <cellStyle name="60% - Accent1 13" xfId="149"/>
    <cellStyle name="60% - Accent1 2" xfId="150"/>
    <cellStyle name="60% - Accent1 3" xfId="151"/>
    <cellStyle name="60% - Accent1 4" xfId="152"/>
    <cellStyle name="60% - Accent1 5" xfId="153"/>
    <cellStyle name="60% - Accent1 6" xfId="154"/>
    <cellStyle name="60% - Accent1 7" xfId="155"/>
    <cellStyle name="60% - Accent1 8" xfId="156"/>
    <cellStyle name="60% - Accent1 9" xfId="157"/>
    <cellStyle name="60% - Accent2 10" xfId="158"/>
    <cellStyle name="60% - Accent2 11" xfId="159"/>
    <cellStyle name="60% - Accent2 12" xfId="160"/>
    <cellStyle name="60% - Accent2 13" xfId="161"/>
    <cellStyle name="60% - Accent2 2" xfId="162"/>
    <cellStyle name="60% - Accent2 3" xfId="163"/>
    <cellStyle name="60% - Accent2 4" xfId="164"/>
    <cellStyle name="60% - Accent2 5" xfId="165"/>
    <cellStyle name="60% - Accent2 6" xfId="166"/>
    <cellStyle name="60% - Accent2 7" xfId="167"/>
    <cellStyle name="60% - Accent2 8" xfId="168"/>
    <cellStyle name="60% - Accent2 9" xfId="169"/>
    <cellStyle name="60% - Accent3 10" xfId="170"/>
    <cellStyle name="60% - Accent3 11" xfId="171"/>
    <cellStyle name="60% - Accent3 12" xfId="172"/>
    <cellStyle name="60% - Accent3 13" xfId="173"/>
    <cellStyle name="60% - Accent3 2" xfId="174"/>
    <cellStyle name="60% - Accent3 3" xfId="175"/>
    <cellStyle name="60% - Accent3 4" xfId="176"/>
    <cellStyle name="60% - Accent3 5" xfId="177"/>
    <cellStyle name="60% - Accent3 6" xfId="178"/>
    <cellStyle name="60% - Accent3 7" xfId="179"/>
    <cellStyle name="60% - Accent3 8" xfId="180"/>
    <cellStyle name="60% - Accent3 9" xfId="181"/>
    <cellStyle name="60% - Accent4 10" xfId="182"/>
    <cellStyle name="60% - Accent4 11" xfId="183"/>
    <cellStyle name="60% - Accent4 12" xfId="184"/>
    <cellStyle name="60% - Accent4 13" xfId="185"/>
    <cellStyle name="60% - Accent4 2" xfId="186"/>
    <cellStyle name="60% - Accent4 3" xfId="187"/>
    <cellStyle name="60% - Accent4 4" xfId="188"/>
    <cellStyle name="60% - Accent4 5" xfId="189"/>
    <cellStyle name="60% - Accent4 6" xfId="190"/>
    <cellStyle name="60% - Accent4 7" xfId="191"/>
    <cellStyle name="60% - Accent4 8" xfId="192"/>
    <cellStyle name="60% - Accent4 9" xfId="193"/>
    <cellStyle name="60% - Accent5 10" xfId="194"/>
    <cellStyle name="60% - Accent5 11" xfId="195"/>
    <cellStyle name="60% - Accent5 12" xfId="196"/>
    <cellStyle name="60% - Accent5 13" xfId="197"/>
    <cellStyle name="60% - Accent5 2" xfId="198"/>
    <cellStyle name="60% - Accent5 3" xfId="199"/>
    <cellStyle name="60% - Accent5 4" xfId="200"/>
    <cellStyle name="60% - Accent5 5" xfId="201"/>
    <cellStyle name="60% - Accent5 6" xfId="202"/>
    <cellStyle name="60% - Accent5 7" xfId="203"/>
    <cellStyle name="60% - Accent5 8" xfId="204"/>
    <cellStyle name="60% - Accent5 9" xfId="205"/>
    <cellStyle name="60% - Accent6 10" xfId="206"/>
    <cellStyle name="60% - Accent6 11" xfId="207"/>
    <cellStyle name="60% - Accent6 12" xfId="208"/>
    <cellStyle name="60% - Accent6 13" xfId="209"/>
    <cellStyle name="60% - Accent6 2" xfId="210"/>
    <cellStyle name="60% - Accent6 3" xfId="211"/>
    <cellStyle name="60% - Accent6 4" xfId="212"/>
    <cellStyle name="60% - Accent6 5" xfId="213"/>
    <cellStyle name="60% - Accent6 6" xfId="214"/>
    <cellStyle name="60% - Accent6 7" xfId="215"/>
    <cellStyle name="60% - Accent6 8" xfId="216"/>
    <cellStyle name="60% - Accent6 9" xfId="217"/>
    <cellStyle name="Accent1 10" xfId="218"/>
    <cellStyle name="Accent1 11" xfId="219"/>
    <cellStyle name="Accent1 12" xfId="220"/>
    <cellStyle name="Accent1 13" xfId="221"/>
    <cellStyle name="Accent1 2" xfId="222"/>
    <cellStyle name="Accent1 3" xfId="223"/>
    <cellStyle name="Accent1 4" xfId="224"/>
    <cellStyle name="Accent1 5" xfId="225"/>
    <cellStyle name="Accent1 6" xfId="226"/>
    <cellStyle name="Accent1 7" xfId="227"/>
    <cellStyle name="Accent1 8" xfId="228"/>
    <cellStyle name="Accent1 9" xfId="229"/>
    <cellStyle name="Accent2 10" xfId="230"/>
    <cellStyle name="Accent2 11" xfId="231"/>
    <cellStyle name="Accent2 12" xfId="232"/>
    <cellStyle name="Accent2 13" xfId="233"/>
    <cellStyle name="Accent2 2" xfId="234"/>
    <cellStyle name="Accent2 3" xfId="235"/>
    <cellStyle name="Accent2 4" xfId="236"/>
    <cellStyle name="Accent2 5" xfId="237"/>
    <cellStyle name="Accent2 6" xfId="238"/>
    <cellStyle name="Accent2 7" xfId="239"/>
    <cellStyle name="Accent2 8" xfId="240"/>
    <cellStyle name="Accent2 9" xfId="241"/>
    <cellStyle name="Accent3 10" xfId="242"/>
    <cellStyle name="Accent3 11" xfId="243"/>
    <cellStyle name="Accent3 12" xfId="244"/>
    <cellStyle name="Accent3 13" xfId="245"/>
    <cellStyle name="Accent3 2" xfId="246"/>
    <cellStyle name="Accent3 3" xfId="247"/>
    <cellStyle name="Accent3 4" xfId="248"/>
    <cellStyle name="Accent3 5" xfId="249"/>
    <cellStyle name="Accent3 6" xfId="250"/>
    <cellStyle name="Accent3 7" xfId="251"/>
    <cellStyle name="Accent3 8" xfId="252"/>
    <cellStyle name="Accent3 9" xfId="253"/>
    <cellStyle name="Accent4 10" xfId="254"/>
    <cellStyle name="Accent4 11" xfId="255"/>
    <cellStyle name="Accent4 12" xfId="256"/>
    <cellStyle name="Accent4 13" xfId="257"/>
    <cellStyle name="Accent4 2" xfId="258"/>
    <cellStyle name="Accent4 3" xfId="259"/>
    <cellStyle name="Accent4 4" xfId="260"/>
    <cellStyle name="Accent4 5" xfId="261"/>
    <cellStyle name="Accent4 6" xfId="262"/>
    <cellStyle name="Accent4 7" xfId="263"/>
    <cellStyle name="Accent4 8" xfId="264"/>
    <cellStyle name="Accent4 9" xfId="265"/>
    <cellStyle name="Accent5 10" xfId="266"/>
    <cellStyle name="Accent5 11" xfId="267"/>
    <cellStyle name="Accent5 12" xfId="268"/>
    <cellStyle name="Accent5 13" xfId="269"/>
    <cellStyle name="Accent5 2" xfId="270"/>
    <cellStyle name="Accent5 3" xfId="271"/>
    <cellStyle name="Accent5 4" xfId="272"/>
    <cellStyle name="Accent5 5" xfId="273"/>
    <cellStyle name="Accent5 6" xfId="274"/>
    <cellStyle name="Accent5 7" xfId="275"/>
    <cellStyle name="Accent5 8" xfId="276"/>
    <cellStyle name="Accent5 9" xfId="277"/>
    <cellStyle name="Accent6 10" xfId="278"/>
    <cellStyle name="Accent6 11" xfId="279"/>
    <cellStyle name="Accent6 12" xfId="280"/>
    <cellStyle name="Accent6 13" xfId="281"/>
    <cellStyle name="Accent6 2" xfId="282"/>
    <cellStyle name="Accent6 3" xfId="283"/>
    <cellStyle name="Accent6 4" xfId="284"/>
    <cellStyle name="Accent6 5" xfId="285"/>
    <cellStyle name="Accent6 6" xfId="286"/>
    <cellStyle name="Accent6 7" xfId="287"/>
    <cellStyle name="Accent6 8" xfId="288"/>
    <cellStyle name="Accent6 9" xfId="289"/>
    <cellStyle name="Bad 10" xfId="290"/>
    <cellStyle name="Bad 11" xfId="291"/>
    <cellStyle name="Bad 12" xfId="292"/>
    <cellStyle name="Bad 13" xfId="293"/>
    <cellStyle name="Bad 2" xfId="294"/>
    <cellStyle name="Bad 3" xfId="295"/>
    <cellStyle name="Bad 4" xfId="296"/>
    <cellStyle name="Bad 5" xfId="297"/>
    <cellStyle name="Bad 6" xfId="298"/>
    <cellStyle name="Bad 7" xfId="299"/>
    <cellStyle name="Bad 8" xfId="300"/>
    <cellStyle name="Bad 9" xfId="301"/>
    <cellStyle name="Calculation 10" xfId="302"/>
    <cellStyle name="Calculation 11" xfId="303"/>
    <cellStyle name="Calculation 12" xfId="304"/>
    <cellStyle name="Calculation 13" xfId="305"/>
    <cellStyle name="Calculation 2" xfId="306"/>
    <cellStyle name="Calculation 3" xfId="307"/>
    <cellStyle name="Calculation 4" xfId="308"/>
    <cellStyle name="Calculation 5" xfId="309"/>
    <cellStyle name="Calculation 6" xfId="310"/>
    <cellStyle name="Calculation 7" xfId="311"/>
    <cellStyle name="Calculation 8" xfId="312"/>
    <cellStyle name="Calculation 9" xfId="313"/>
    <cellStyle name="Check Cell 10" xfId="314"/>
    <cellStyle name="Check Cell 11" xfId="315"/>
    <cellStyle name="Check Cell 12" xfId="316"/>
    <cellStyle name="Check Cell 13" xfId="317"/>
    <cellStyle name="Check Cell 2" xfId="318"/>
    <cellStyle name="Check Cell 3" xfId="319"/>
    <cellStyle name="Check Cell 4" xfId="320"/>
    <cellStyle name="Check Cell 5" xfId="321"/>
    <cellStyle name="Check Cell 6" xfId="322"/>
    <cellStyle name="Check Cell 7" xfId="323"/>
    <cellStyle name="Check Cell 8" xfId="324"/>
    <cellStyle name="Check Cell 9" xfId="325"/>
    <cellStyle name="Comma" xfId="496" builtinId="3"/>
    <cellStyle name="Comma 2" xfId="326"/>
    <cellStyle name="Explanatory Text 10" xfId="327"/>
    <cellStyle name="Explanatory Text 11" xfId="328"/>
    <cellStyle name="Explanatory Text 12" xfId="329"/>
    <cellStyle name="Explanatory Text 13" xfId="330"/>
    <cellStyle name="Explanatory Text 2" xfId="331"/>
    <cellStyle name="Explanatory Text 3" xfId="332"/>
    <cellStyle name="Explanatory Text 4" xfId="333"/>
    <cellStyle name="Explanatory Text 5" xfId="334"/>
    <cellStyle name="Explanatory Text 6" xfId="335"/>
    <cellStyle name="Explanatory Text 7" xfId="336"/>
    <cellStyle name="Explanatory Text 8" xfId="337"/>
    <cellStyle name="Explanatory Text 9" xfId="338"/>
    <cellStyle name="Good 10" xfId="339"/>
    <cellStyle name="Good 11" xfId="340"/>
    <cellStyle name="Good 12" xfId="341"/>
    <cellStyle name="Good 13" xfId="342"/>
    <cellStyle name="Good 2" xfId="343"/>
    <cellStyle name="Good 3" xfId="344"/>
    <cellStyle name="Good 4" xfId="345"/>
    <cellStyle name="Good 5" xfId="346"/>
    <cellStyle name="Good 6" xfId="347"/>
    <cellStyle name="Good 7" xfId="348"/>
    <cellStyle name="Good 8" xfId="349"/>
    <cellStyle name="Good 9" xfId="350"/>
    <cellStyle name="Heading 1 10" xfId="351"/>
    <cellStyle name="Heading 1 11" xfId="352"/>
    <cellStyle name="Heading 1 12" xfId="353"/>
    <cellStyle name="Heading 1 13" xfId="354"/>
    <cellStyle name="Heading 1 2" xfId="355"/>
    <cellStyle name="Heading 1 3" xfId="356"/>
    <cellStyle name="Heading 1 4" xfId="357"/>
    <cellStyle name="Heading 1 5" xfId="358"/>
    <cellStyle name="Heading 1 6" xfId="359"/>
    <cellStyle name="Heading 1 7" xfId="360"/>
    <cellStyle name="Heading 1 8" xfId="361"/>
    <cellStyle name="Heading 1 9" xfId="362"/>
    <cellStyle name="Heading 2 10" xfId="363"/>
    <cellStyle name="Heading 2 11" xfId="364"/>
    <cellStyle name="Heading 2 12" xfId="365"/>
    <cellStyle name="Heading 2 13" xfId="366"/>
    <cellStyle name="Heading 2 2" xfId="367"/>
    <cellStyle name="Heading 2 3" xfId="368"/>
    <cellStyle name="Heading 2 4" xfId="369"/>
    <cellStyle name="Heading 2 5" xfId="370"/>
    <cellStyle name="Heading 2 6" xfId="371"/>
    <cellStyle name="Heading 2 7" xfId="372"/>
    <cellStyle name="Heading 2 8" xfId="373"/>
    <cellStyle name="Heading 2 9" xfId="374"/>
    <cellStyle name="Heading 3 10" xfId="375"/>
    <cellStyle name="Heading 3 11" xfId="376"/>
    <cellStyle name="Heading 3 12" xfId="377"/>
    <cellStyle name="Heading 3 13" xfId="378"/>
    <cellStyle name="Heading 3 2" xfId="379"/>
    <cellStyle name="Heading 3 3" xfId="380"/>
    <cellStyle name="Heading 3 4" xfId="381"/>
    <cellStyle name="Heading 3 5" xfId="382"/>
    <cellStyle name="Heading 3 6" xfId="383"/>
    <cellStyle name="Heading 3 7" xfId="384"/>
    <cellStyle name="Heading 3 8" xfId="385"/>
    <cellStyle name="Heading 3 9" xfId="386"/>
    <cellStyle name="Heading 4 10" xfId="387"/>
    <cellStyle name="Heading 4 11" xfId="388"/>
    <cellStyle name="Heading 4 12" xfId="389"/>
    <cellStyle name="Heading 4 13" xfId="390"/>
    <cellStyle name="Heading 4 2" xfId="391"/>
    <cellStyle name="Heading 4 3" xfId="392"/>
    <cellStyle name="Heading 4 4" xfId="393"/>
    <cellStyle name="Heading 4 5" xfId="394"/>
    <cellStyle name="Heading 4 6" xfId="395"/>
    <cellStyle name="Heading 4 7" xfId="396"/>
    <cellStyle name="Heading 4 8" xfId="397"/>
    <cellStyle name="Heading 4 9" xfId="398"/>
    <cellStyle name="Input 10" xfId="399"/>
    <cellStyle name="Input 11" xfId="400"/>
    <cellStyle name="Input 12" xfId="401"/>
    <cellStyle name="Input 13" xfId="402"/>
    <cellStyle name="Input 2" xfId="403"/>
    <cellStyle name="Input 3" xfId="404"/>
    <cellStyle name="Input 4" xfId="405"/>
    <cellStyle name="Input 5" xfId="406"/>
    <cellStyle name="Input 6" xfId="407"/>
    <cellStyle name="Input 7" xfId="408"/>
    <cellStyle name="Input 8" xfId="409"/>
    <cellStyle name="Input 9" xfId="410"/>
    <cellStyle name="Linked Cell 10" xfId="411"/>
    <cellStyle name="Linked Cell 11" xfId="412"/>
    <cellStyle name="Linked Cell 12" xfId="413"/>
    <cellStyle name="Linked Cell 13" xfId="414"/>
    <cellStyle name="Linked Cell 2" xfId="415"/>
    <cellStyle name="Linked Cell 3" xfId="416"/>
    <cellStyle name="Linked Cell 4" xfId="417"/>
    <cellStyle name="Linked Cell 5" xfId="418"/>
    <cellStyle name="Linked Cell 6" xfId="419"/>
    <cellStyle name="Linked Cell 7" xfId="420"/>
    <cellStyle name="Linked Cell 8" xfId="421"/>
    <cellStyle name="Linked Cell 9" xfId="422"/>
    <cellStyle name="Neutral 10" xfId="423"/>
    <cellStyle name="Neutral 11" xfId="424"/>
    <cellStyle name="Neutral 12" xfId="425"/>
    <cellStyle name="Neutral 13" xfId="426"/>
    <cellStyle name="Neutral 2" xfId="427"/>
    <cellStyle name="Neutral 3" xfId="428"/>
    <cellStyle name="Neutral 4" xfId="429"/>
    <cellStyle name="Neutral 5" xfId="430"/>
    <cellStyle name="Neutral 6" xfId="431"/>
    <cellStyle name="Neutral 7" xfId="432"/>
    <cellStyle name="Neutral 8" xfId="433"/>
    <cellStyle name="Neutral 9" xfId="434"/>
    <cellStyle name="Normal" xfId="0" builtinId="0"/>
    <cellStyle name="Normal 2" xfId="1"/>
    <cellStyle name="Note 10" xfId="435"/>
    <cellStyle name="Note 11" xfId="436"/>
    <cellStyle name="Note 12" xfId="437"/>
    <cellStyle name="Note 13" xfId="438"/>
    <cellStyle name="Note 2" xfId="439"/>
    <cellStyle name="Note 3" xfId="440"/>
    <cellStyle name="Note 4" xfId="441"/>
    <cellStyle name="Note 5" xfId="442"/>
    <cellStyle name="Note 6" xfId="443"/>
    <cellStyle name="Note 7" xfId="444"/>
    <cellStyle name="Note 8" xfId="445"/>
    <cellStyle name="Note 9" xfId="446"/>
    <cellStyle name="Obično_ZD 1- ZD 2. - OSNOVNI TROŠK." xfId="447"/>
    <cellStyle name="Output 10" xfId="448"/>
    <cellStyle name="Output 11" xfId="449"/>
    <cellStyle name="Output 12" xfId="450"/>
    <cellStyle name="Output 13" xfId="451"/>
    <cellStyle name="Output 2" xfId="452"/>
    <cellStyle name="Output 3" xfId="453"/>
    <cellStyle name="Output 4" xfId="454"/>
    <cellStyle name="Output 5" xfId="455"/>
    <cellStyle name="Output 6" xfId="456"/>
    <cellStyle name="Output 7" xfId="457"/>
    <cellStyle name="Output 8" xfId="458"/>
    <cellStyle name="Output 9" xfId="459"/>
    <cellStyle name="Title 10" xfId="460"/>
    <cellStyle name="Title 11" xfId="461"/>
    <cellStyle name="Title 12" xfId="462"/>
    <cellStyle name="Title 13" xfId="463"/>
    <cellStyle name="Title 2" xfId="464"/>
    <cellStyle name="Title 3" xfId="465"/>
    <cellStyle name="Title 4" xfId="466"/>
    <cellStyle name="Title 5" xfId="467"/>
    <cellStyle name="Title 6" xfId="468"/>
    <cellStyle name="Title 7" xfId="469"/>
    <cellStyle name="Title 8" xfId="470"/>
    <cellStyle name="Title 9" xfId="471"/>
    <cellStyle name="Total 10" xfId="472"/>
    <cellStyle name="Total 11" xfId="473"/>
    <cellStyle name="Total 12" xfId="474"/>
    <cellStyle name="Total 13" xfId="475"/>
    <cellStyle name="Total 2" xfId="476"/>
    <cellStyle name="Total 3" xfId="477"/>
    <cellStyle name="Total 4" xfId="478"/>
    <cellStyle name="Total 5" xfId="479"/>
    <cellStyle name="Total 6" xfId="480"/>
    <cellStyle name="Total 7" xfId="481"/>
    <cellStyle name="Total 8" xfId="482"/>
    <cellStyle name="Total 9" xfId="483"/>
    <cellStyle name="Warning Text 10" xfId="484"/>
    <cellStyle name="Warning Text 11" xfId="485"/>
    <cellStyle name="Warning Text 12" xfId="486"/>
    <cellStyle name="Warning Text 13" xfId="487"/>
    <cellStyle name="Warning Text 2" xfId="488"/>
    <cellStyle name="Warning Text 3" xfId="489"/>
    <cellStyle name="Warning Text 4" xfId="490"/>
    <cellStyle name="Warning Text 5" xfId="491"/>
    <cellStyle name="Warning Text 6" xfId="492"/>
    <cellStyle name="Warning Text 7" xfId="493"/>
    <cellStyle name="Warning Text 8" xfId="494"/>
    <cellStyle name="Warning Text 9" xfId="49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27"/>
  <sheetViews>
    <sheetView topLeftCell="A10" workbookViewId="0">
      <selection activeCell="G13" sqref="G13"/>
    </sheetView>
  </sheetViews>
  <sheetFormatPr defaultRowHeight="15" x14ac:dyDescent="0.25"/>
  <cols>
    <col min="1" max="1" width="16.42578125" customWidth="1"/>
    <col min="3" max="3" width="55.7109375" customWidth="1"/>
    <col min="4" max="4" width="22.42578125" customWidth="1"/>
    <col min="5" max="5" width="4.42578125" customWidth="1"/>
  </cols>
  <sheetData>
    <row r="2" spans="2:6" s="59" customFormat="1" x14ac:dyDescent="0.25">
      <c r="B2" s="123" t="s">
        <v>109</v>
      </c>
    </row>
    <row r="3" spans="2:6" s="59" customFormat="1" x14ac:dyDescent="0.25"/>
    <row r="4" spans="2:6" x14ac:dyDescent="0.25">
      <c r="C4" s="83" t="s">
        <v>0</v>
      </c>
      <c r="D4" s="84"/>
      <c r="E4" s="85"/>
      <c r="F4" s="86"/>
    </row>
    <row r="5" spans="2:6" x14ac:dyDescent="0.25">
      <c r="C5" s="83" t="s">
        <v>1</v>
      </c>
      <c r="D5" s="84"/>
      <c r="E5" s="85"/>
      <c r="F5" s="86"/>
    </row>
    <row r="8" spans="2:6" x14ac:dyDescent="0.25">
      <c r="C8" s="83" t="s">
        <v>108</v>
      </c>
    </row>
    <row r="10" spans="2:6" x14ac:dyDescent="0.25">
      <c r="B10" s="130">
        <f>'1 Pripremni'!A7</f>
        <v>1</v>
      </c>
      <c r="C10" s="124" t="str">
        <f>'1 Pripremni'!B7</f>
        <v>PRIPREMNI RADOVI</v>
      </c>
      <c r="D10" s="126">
        <f>'1 Pripremni'!F50</f>
        <v>0</v>
      </c>
      <c r="E10" s="127" t="s">
        <v>110</v>
      </c>
    </row>
    <row r="11" spans="2:6" x14ac:dyDescent="0.25">
      <c r="B11" s="130">
        <f>'2 Zemljani'!A7</f>
        <v>2</v>
      </c>
      <c r="C11" s="124" t="str">
        <f>'2 Zemljani'!B7</f>
        <v>ZEMLJANI RADOVI</v>
      </c>
      <c r="D11" s="128">
        <f>'2 Zemljani'!F152</f>
        <v>0</v>
      </c>
      <c r="E11" s="129" t="s">
        <v>110</v>
      </c>
    </row>
    <row r="12" spans="2:6" x14ac:dyDescent="0.25">
      <c r="B12" s="130">
        <f>'3 Betonski'!A7</f>
        <v>3</v>
      </c>
      <c r="C12" s="124" t="str">
        <f>'3 Betonski'!B7</f>
        <v>BETONSKI I ARMIRANOBETONSKI RADOVI NA OBALI</v>
      </c>
      <c r="D12" s="128">
        <f>'3 Betonski'!F53</f>
        <v>0</v>
      </c>
      <c r="E12" s="129" t="s">
        <v>110</v>
      </c>
    </row>
    <row r="13" spans="2:6" x14ac:dyDescent="0.25">
      <c r="B13" s="130">
        <f>'4 Lungomare'!A7</f>
        <v>4</v>
      </c>
      <c r="C13" s="124" t="str">
        <f>'4 Lungomare'!B7</f>
        <v>PJEŠAČKA STAZA (LUNGOMARE)  L=297,75 m</v>
      </c>
      <c r="D13" s="128">
        <f>'4 Lungomare'!F55</f>
        <v>0</v>
      </c>
      <c r="E13" s="129" t="s">
        <v>110</v>
      </c>
    </row>
    <row r="14" spans="2:6" x14ac:dyDescent="0.25">
      <c r="B14" s="130">
        <f>'5 Trim staza'!A7</f>
        <v>5</v>
      </c>
      <c r="C14" s="124" t="str">
        <f>'5 Trim staza'!B7</f>
        <v>TRIM STAZA L=47,09 m</v>
      </c>
      <c r="D14" s="128">
        <f>'5 Trim staza'!F21</f>
        <v>0</v>
      </c>
      <c r="E14" s="129" t="s">
        <v>110</v>
      </c>
    </row>
    <row r="15" spans="2:6" x14ac:dyDescent="0.25">
      <c r="B15" s="130">
        <f>'6 Vodovod'!A7</f>
        <v>6</v>
      </c>
      <c r="C15" s="124" t="str">
        <f>'6 Vodovod'!B7</f>
        <v>INSTALACIJA VODOVOD  L= 277 m</v>
      </c>
      <c r="D15" s="128">
        <f>'6 Vodovod'!F40</f>
        <v>0</v>
      </c>
      <c r="E15" s="129" t="s">
        <v>110</v>
      </c>
    </row>
    <row r="16" spans="2:6" s="59" customFormat="1" x14ac:dyDescent="0.25">
      <c r="B16" s="130">
        <f>'7 Elektroinst KB1kV JR'!A7</f>
        <v>7</v>
      </c>
      <c r="C16" s="124" t="str">
        <f>'7 Elektroinst KB1kV JR'!B7</f>
        <v>ELEKTROINSTALACIJA KB 1kV, JAVNA RASVJETA</v>
      </c>
      <c r="D16" s="128">
        <f>'7 Elektroinst KB1kV JR'!F76</f>
        <v>0</v>
      </c>
      <c r="E16" s="129" t="s">
        <v>110</v>
      </c>
    </row>
    <row r="17" spans="2:5" s="59" customFormat="1" x14ac:dyDescent="0.25">
      <c r="B17" s="130">
        <f>'8 EKI'!A7</f>
        <v>8</v>
      </c>
      <c r="C17" s="124" t="str">
        <f>'8 EKI'!B7</f>
        <v>ELEKTRONIČKA KOMUNIKACIJSKA INFRASTRUKTURA (EKI)  L= 140 m</v>
      </c>
      <c r="D17" s="128">
        <f>'8 EKI'!F37</f>
        <v>0</v>
      </c>
      <c r="E17" s="129" t="s">
        <v>110</v>
      </c>
    </row>
    <row r="18" spans="2:5" x14ac:dyDescent="0.25">
      <c r="B18" s="130">
        <f>'9 Oprema'!A7</f>
        <v>9</v>
      </c>
      <c r="C18" s="124" t="str">
        <f>'9 Oprema'!B7</f>
        <v>OPREMA</v>
      </c>
      <c r="D18" s="128">
        <f>'9 Oprema'!F22</f>
        <v>0</v>
      </c>
      <c r="E18" s="129" t="s">
        <v>110</v>
      </c>
    </row>
    <row r="19" spans="2:5" x14ac:dyDescent="0.25">
      <c r="B19" s="130">
        <f>'10 Bujica'!A7</f>
        <v>10</v>
      </c>
      <c r="C19" s="124" t="str">
        <f>'10 Bujica'!B7</f>
        <v>UREĐENJE BUJIČNOG TOKA</v>
      </c>
      <c r="D19" s="128">
        <f>'10 Bujica'!F15</f>
        <v>0</v>
      </c>
      <c r="E19" s="127" t="s">
        <v>110</v>
      </c>
    </row>
    <row r="20" spans="2:5" ht="15.75" thickBot="1" x14ac:dyDescent="0.3">
      <c r="B20" s="131"/>
      <c r="C20" s="131"/>
      <c r="D20" s="131"/>
      <c r="E20" s="131"/>
    </row>
    <row r="21" spans="2:5" ht="15.75" thickTop="1" x14ac:dyDescent="0.25"/>
    <row r="22" spans="2:5" ht="15.75" thickBot="1" x14ac:dyDescent="0.3">
      <c r="C22" s="83" t="s">
        <v>172</v>
      </c>
      <c r="D22" s="133">
        <f>SUM(D10:D20)</f>
        <v>0</v>
      </c>
      <c r="E22" s="132" t="s">
        <v>110</v>
      </c>
    </row>
    <row r="23" spans="2:5" ht="15.75" thickTop="1" x14ac:dyDescent="0.25">
      <c r="C23" s="134" t="s">
        <v>173</v>
      </c>
      <c r="D23" s="126">
        <f>0.25*D22</f>
        <v>0</v>
      </c>
      <c r="E23" s="127" t="s">
        <v>110</v>
      </c>
    </row>
    <row r="25" spans="2:5" x14ac:dyDescent="0.25">
      <c r="C25" s="135" t="s">
        <v>174</v>
      </c>
    </row>
    <row r="26" spans="2:5" ht="15.75" thickBot="1" x14ac:dyDescent="0.3">
      <c r="C26" s="135" t="s">
        <v>175</v>
      </c>
      <c r="D26" s="133">
        <f>SUM(D22:D23)</f>
        <v>0</v>
      </c>
      <c r="E26" s="132" t="s">
        <v>110</v>
      </c>
    </row>
    <row r="27" spans="2:5" ht="15.75" thickTop="1" x14ac:dyDescent="0.25"/>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topLeftCell="B7" workbookViewId="0">
      <selection activeCell="I15" sqref="I15"/>
    </sheetView>
  </sheetViews>
  <sheetFormatPr defaultColWidth="9.140625" defaultRowHeight="15" x14ac:dyDescent="0.25"/>
  <cols>
    <col min="1" max="1" width="6.7109375" style="59" customWidth="1"/>
    <col min="2" max="2" width="45.140625" style="59" customWidth="1"/>
    <col min="3" max="3" width="5.7109375" style="59" customWidth="1"/>
    <col min="4" max="4" width="7.7109375" style="59" customWidth="1"/>
    <col min="5" max="5" width="9.7109375" style="59" customWidth="1"/>
    <col min="6" max="6" width="13.7109375" style="59" customWidth="1"/>
    <col min="7" max="7" width="0.85546875" style="59" customWidth="1"/>
    <col min="8" max="8" width="0.5703125" style="59" customWidth="1"/>
    <col min="9" max="9" width="3.140625" style="59" customWidth="1"/>
    <col min="10" max="16384" width="9.140625" style="59"/>
  </cols>
  <sheetData>
    <row r="1" spans="1:8" x14ac:dyDescent="0.25">
      <c r="A1" s="67"/>
      <c r="B1" s="67"/>
      <c r="C1" s="67"/>
      <c r="D1" s="67"/>
      <c r="E1" s="68"/>
      <c r="F1" s="69"/>
      <c r="H1" s="100"/>
    </row>
    <row r="2" spans="1:8" x14ac:dyDescent="0.25">
      <c r="A2" s="82"/>
      <c r="B2" s="83" t="s">
        <v>0</v>
      </c>
      <c r="C2" s="84"/>
      <c r="D2" s="84"/>
      <c r="E2" s="85"/>
      <c r="F2" s="86"/>
      <c r="H2" s="101"/>
    </row>
    <row r="3" spans="1:8" x14ac:dyDescent="0.25">
      <c r="A3" s="82"/>
      <c r="B3" s="83" t="s">
        <v>1</v>
      </c>
      <c r="C3" s="84"/>
      <c r="D3" s="84"/>
      <c r="E3" s="85"/>
      <c r="F3" s="86"/>
      <c r="H3" s="101"/>
    </row>
    <row r="4" spans="1:8" x14ac:dyDescent="0.25">
      <c r="A4" s="67"/>
      <c r="B4" s="70"/>
      <c r="C4" s="63"/>
      <c r="D4" s="63"/>
      <c r="E4" s="71"/>
      <c r="F4" s="72"/>
      <c r="H4" s="100"/>
    </row>
    <row r="5" spans="1:8" x14ac:dyDescent="0.25">
      <c r="A5" s="78" t="s">
        <v>2</v>
      </c>
      <c r="B5" s="79" t="s">
        <v>3</v>
      </c>
      <c r="C5" s="78" t="s">
        <v>4</v>
      </c>
      <c r="D5" s="78" t="s">
        <v>5</v>
      </c>
      <c r="E5" s="80" t="s">
        <v>6</v>
      </c>
      <c r="F5" s="81" t="s">
        <v>7</v>
      </c>
      <c r="H5" s="22"/>
    </row>
    <row r="6" spans="1:8" ht="3" customHeight="1" x14ac:dyDescent="0.25">
      <c r="A6" s="52"/>
      <c r="B6" s="74"/>
      <c r="C6" s="75"/>
      <c r="D6" s="75"/>
      <c r="E6" s="76"/>
      <c r="F6" s="77"/>
      <c r="H6" s="100"/>
    </row>
    <row r="7" spans="1:8" x14ac:dyDescent="0.25">
      <c r="A7" s="46">
        <v>9</v>
      </c>
      <c r="B7" s="60" t="s">
        <v>163</v>
      </c>
      <c r="H7" s="21"/>
    </row>
    <row r="8" spans="1:8" x14ac:dyDescent="0.25">
      <c r="A8" s="47"/>
      <c r="H8" s="21"/>
    </row>
    <row r="9" spans="1:8" x14ac:dyDescent="0.25">
      <c r="A9" s="48" t="s">
        <v>162</v>
      </c>
      <c r="B9" s="88" t="s">
        <v>164</v>
      </c>
      <c r="H9" s="21"/>
    </row>
    <row r="10" spans="1:8" ht="24" x14ac:dyDescent="0.25">
      <c r="A10" s="49"/>
      <c r="B10" s="89" t="s">
        <v>354</v>
      </c>
      <c r="H10" s="21"/>
    </row>
    <row r="11" spans="1:8" ht="132.75" x14ac:dyDescent="0.25">
      <c r="A11" s="49"/>
      <c r="B11" s="61" t="s">
        <v>358</v>
      </c>
      <c r="H11" s="21"/>
    </row>
    <row r="12" spans="1:8" x14ac:dyDescent="0.25">
      <c r="A12" s="49"/>
      <c r="B12" s="31" t="s">
        <v>359</v>
      </c>
      <c r="C12" s="90" t="s">
        <v>17</v>
      </c>
      <c r="D12" s="64">
        <v>1</v>
      </c>
      <c r="E12" s="65"/>
      <c r="F12" s="73">
        <f>kolicina*cijena</f>
        <v>0</v>
      </c>
      <c r="H12" s="21"/>
    </row>
    <row r="13" spans="1:8" x14ac:dyDescent="0.25">
      <c r="A13" s="49"/>
      <c r="B13" s="64"/>
      <c r="C13" s="64"/>
      <c r="H13" s="21"/>
    </row>
    <row r="14" spans="1:8" x14ac:dyDescent="0.25">
      <c r="A14" s="48" t="s">
        <v>179</v>
      </c>
      <c r="B14" s="102" t="s">
        <v>165</v>
      </c>
      <c r="C14" s="64"/>
      <c r="H14" s="21"/>
    </row>
    <row r="15" spans="1:8" ht="120" x14ac:dyDescent="0.25">
      <c r="A15" s="49"/>
      <c r="B15" s="89" t="s">
        <v>360</v>
      </c>
      <c r="C15" s="64"/>
      <c r="H15" s="21"/>
    </row>
    <row r="16" spans="1:8" x14ac:dyDescent="0.25">
      <c r="A16" s="49"/>
      <c r="B16" s="89" t="s">
        <v>352</v>
      </c>
      <c r="C16" s="90" t="s">
        <v>17</v>
      </c>
      <c r="D16" s="64">
        <v>5</v>
      </c>
      <c r="E16" s="65"/>
      <c r="F16" s="73">
        <f>kolicina*cijena</f>
        <v>0</v>
      </c>
      <c r="H16" s="21"/>
    </row>
    <row r="17" spans="1:8" x14ac:dyDescent="0.25">
      <c r="A17" s="49"/>
      <c r="B17" s="89"/>
      <c r="C17" s="90"/>
      <c r="D17" s="64"/>
      <c r="E17" s="65"/>
      <c r="F17" s="73"/>
      <c r="H17" s="21"/>
    </row>
    <row r="18" spans="1:8" x14ac:dyDescent="0.25">
      <c r="A18" s="48" t="s">
        <v>180</v>
      </c>
      <c r="B18" s="102" t="s">
        <v>353</v>
      </c>
      <c r="C18" s="90"/>
      <c r="D18" s="64"/>
      <c r="E18" s="65"/>
      <c r="F18" s="73"/>
      <c r="H18" s="21"/>
    </row>
    <row r="19" spans="1:8" ht="36" x14ac:dyDescent="0.25">
      <c r="A19" s="49"/>
      <c r="B19" s="89" t="s">
        <v>361</v>
      </c>
      <c r="C19" s="90"/>
      <c r="D19" s="64"/>
      <c r="E19" s="65"/>
      <c r="F19" s="73"/>
      <c r="H19" s="21"/>
    </row>
    <row r="20" spans="1:8" ht="24" x14ac:dyDescent="0.25">
      <c r="A20" s="49"/>
      <c r="B20" s="89" t="s">
        <v>167</v>
      </c>
      <c r="C20" s="90" t="s">
        <v>17</v>
      </c>
      <c r="D20" s="64">
        <v>3</v>
      </c>
      <c r="E20" s="65"/>
      <c r="F20" s="73">
        <f>kolicina*cijena</f>
        <v>0</v>
      </c>
      <c r="H20" s="21"/>
    </row>
    <row r="21" spans="1:8" ht="15.75" thickBot="1" x14ac:dyDescent="0.3">
      <c r="A21" s="50"/>
      <c r="B21" s="91"/>
      <c r="C21" s="91"/>
      <c r="D21" s="91"/>
      <c r="E21" s="92"/>
      <c r="F21" s="93"/>
      <c r="H21" s="21"/>
    </row>
    <row r="22" spans="1:8" ht="16.5" thickTop="1" thickBot="1" x14ac:dyDescent="0.3">
      <c r="A22" s="51"/>
      <c r="B22" s="94" t="s">
        <v>166</v>
      </c>
      <c r="C22" s="94"/>
      <c r="D22" s="94"/>
      <c r="E22" s="95"/>
      <c r="F22" s="96">
        <f>SUM(F7:F21)</f>
        <v>0</v>
      </c>
      <c r="H22" s="21"/>
    </row>
    <row r="23" spans="1:8" ht="15.75" thickTop="1" x14ac:dyDescent="0.25">
      <c r="A23" s="49"/>
      <c r="B23" s="64"/>
      <c r="C23" s="64"/>
      <c r="D23" s="64"/>
      <c r="E23" s="65"/>
      <c r="F23" s="66"/>
      <c r="H23" s="21"/>
    </row>
    <row r="24" spans="1:8" ht="3" customHeight="1" x14ac:dyDescent="0.25">
      <c r="A24" s="97"/>
      <c r="B24" s="97"/>
      <c r="C24" s="97"/>
      <c r="D24" s="97"/>
      <c r="E24" s="98"/>
      <c r="F24" s="99"/>
      <c r="H24" s="100"/>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topLeftCell="A4" workbookViewId="0">
      <selection activeCell="L10" sqref="L10"/>
    </sheetView>
  </sheetViews>
  <sheetFormatPr defaultColWidth="9.140625" defaultRowHeight="15" x14ac:dyDescent="0.25"/>
  <cols>
    <col min="1" max="1" width="6.7109375" style="59" customWidth="1"/>
    <col min="2" max="2" width="45.140625" style="59" customWidth="1"/>
    <col min="3" max="3" width="5.7109375" style="59" customWidth="1"/>
    <col min="4" max="4" width="7.7109375" style="59" customWidth="1"/>
    <col min="5" max="5" width="9.7109375" style="59" customWidth="1"/>
    <col min="6" max="6" width="13.7109375" style="59" customWidth="1"/>
    <col min="7" max="7" width="0.85546875" style="59" customWidth="1"/>
    <col min="8" max="8" width="0.5703125" style="59" customWidth="1"/>
    <col min="9" max="9" width="3.140625" style="59" customWidth="1"/>
    <col min="10" max="16384" width="9.140625" style="59"/>
  </cols>
  <sheetData>
    <row r="1" spans="1:8" x14ac:dyDescent="0.25">
      <c r="A1" s="67"/>
      <c r="B1" s="67"/>
      <c r="C1" s="67"/>
      <c r="D1" s="67"/>
      <c r="E1" s="68"/>
      <c r="F1" s="69"/>
      <c r="H1" s="100"/>
    </row>
    <row r="2" spans="1:8" x14ac:dyDescent="0.25">
      <c r="A2" s="82"/>
      <c r="B2" s="83" t="s">
        <v>0</v>
      </c>
      <c r="C2" s="84"/>
      <c r="D2" s="84"/>
      <c r="E2" s="85"/>
      <c r="F2" s="86"/>
      <c r="H2" s="101"/>
    </row>
    <row r="3" spans="1:8" x14ac:dyDescent="0.25">
      <c r="A3" s="82"/>
      <c r="B3" s="83" t="s">
        <v>1</v>
      </c>
      <c r="C3" s="84"/>
      <c r="D3" s="84"/>
      <c r="E3" s="85"/>
      <c r="F3" s="86"/>
      <c r="H3" s="101"/>
    </row>
    <row r="4" spans="1:8" x14ac:dyDescent="0.25">
      <c r="A4" s="67"/>
      <c r="B4" s="70"/>
      <c r="C4" s="63"/>
      <c r="D4" s="63"/>
      <c r="E4" s="71"/>
      <c r="F4" s="72"/>
      <c r="H4" s="100"/>
    </row>
    <row r="5" spans="1:8" x14ac:dyDescent="0.25">
      <c r="A5" s="78" t="s">
        <v>2</v>
      </c>
      <c r="B5" s="79" t="s">
        <v>3</v>
      </c>
      <c r="C5" s="78" t="s">
        <v>4</v>
      </c>
      <c r="D5" s="78" t="s">
        <v>5</v>
      </c>
      <c r="E5" s="80" t="s">
        <v>6</v>
      </c>
      <c r="F5" s="81" t="s">
        <v>7</v>
      </c>
      <c r="H5" s="22"/>
    </row>
    <row r="6" spans="1:8" ht="3" customHeight="1" x14ac:dyDescent="0.25">
      <c r="A6" s="52"/>
      <c r="B6" s="74"/>
      <c r="C6" s="75"/>
      <c r="D6" s="75"/>
      <c r="E6" s="76"/>
      <c r="F6" s="77"/>
      <c r="H6" s="100"/>
    </row>
    <row r="7" spans="1:8" x14ac:dyDescent="0.25">
      <c r="A7" s="46">
        <v>10</v>
      </c>
      <c r="B7" s="60" t="s">
        <v>169</v>
      </c>
      <c r="H7" s="21"/>
    </row>
    <row r="8" spans="1:8" x14ac:dyDescent="0.25">
      <c r="A8" s="47"/>
      <c r="H8" s="21"/>
    </row>
    <row r="9" spans="1:8" x14ac:dyDescent="0.25">
      <c r="A9" s="48" t="s">
        <v>181</v>
      </c>
      <c r="B9" s="88" t="s">
        <v>170</v>
      </c>
      <c r="H9" s="21"/>
    </row>
    <row r="10" spans="1:8" ht="84.75" x14ac:dyDescent="0.25">
      <c r="A10" s="49"/>
      <c r="B10" s="61" t="s">
        <v>355</v>
      </c>
      <c r="H10" s="21"/>
    </row>
    <row r="11" spans="1:8" x14ac:dyDescent="0.25">
      <c r="A11" s="49"/>
      <c r="B11" s="61" t="s">
        <v>182</v>
      </c>
      <c r="H11" s="21"/>
    </row>
    <row r="12" spans="1:8" x14ac:dyDescent="0.25">
      <c r="A12" s="49"/>
      <c r="B12" s="62" t="s">
        <v>171</v>
      </c>
      <c r="H12" s="21"/>
    </row>
    <row r="13" spans="1:8" x14ac:dyDescent="0.25">
      <c r="A13" s="49"/>
      <c r="B13" s="31" t="s">
        <v>13</v>
      </c>
      <c r="D13" s="64">
        <v>1</v>
      </c>
      <c r="E13" s="65"/>
      <c r="F13" s="73">
        <f>kolicina*cijena</f>
        <v>0</v>
      </c>
      <c r="H13" s="21"/>
    </row>
    <row r="14" spans="1:8" ht="15.75" thickBot="1" x14ac:dyDescent="0.3">
      <c r="A14" s="50"/>
      <c r="B14" s="91"/>
      <c r="C14" s="91"/>
      <c r="D14" s="91"/>
      <c r="E14" s="92"/>
      <c r="F14" s="93"/>
      <c r="H14" s="21"/>
    </row>
    <row r="15" spans="1:8" ht="16.5" thickTop="1" thickBot="1" x14ac:dyDescent="0.3">
      <c r="A15" s="51"/>
      <c r="B15" s="94" t="s">
        <v>168</v>
      </c>
      <c r="C15" s="94"/>
      <c r="D15" s="94"/>
      <c r="E15" s="95"/>
      <c r="F15" s="96">
        <f>SUM(F7:F14)</f>
        <v>0</v>
      </c>
      <c r="H15" s="21"/>
    </row>
    <row r="16" spans="1:8" ht="15.75" thickTop="1" x14ac:dyDescent="0.25">
      <c r="A16" s="49"/>
      <c r="B16" s="64"/>
      <c r="C16" s="64"/>
      <c r="D16" s="64"/>
      <c r="E16" s="65"/>
      <c r="F16" s="66"/>
      <c r="H16" s="21"/>
    </row>
    <row r="17" spans="1:8" ht="3" customHeight="1" x14ac:dyDescent="0.25">
      <c r="A17" s="97"/>
      <c r="B17" s="97"/>
      <c r="C17" s="97"/>
      <c r="D17" s="97"/>
      <c r="E17" s="98"/>
      <c r="F17" s="99"/>
      <c r="H17" s="100"/>
    </row>
    <row r="20" spans="1:8" x14ac:dyDescent="0.25">
      <c r="B20" s="59" t="s">
        <v>177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8" sqref="I8"/>
    </sheetView>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topLeftCell="A43" workbookViewId="0">
      <selection activeCell="D25" sqref="D25"/>
    </sheetView>
  </sheetViews>
  <sheetFormatPr defaultRowHeight="15" x14ac:dyDescent="0.25"/>
  <cols>
    <col min="1" max="1" width="6.7109375" customWidth="1"/>
    <col min="2" max="2" width="45.140625" customWidth="1"/>
    <col min="3" max="3" width="5.7109375" customWidth="1"/>
    <col min="4" max="4" width="7.7109375" customWidth="1"/>
    <col min="5" max="5" width="9.7109375" customWidth="1"/>
    <col min="6" max="6" width="13.7109375" customWidth="1"/>
    <col min="7" max="7" width="0.85546875" customWidth="1"/>
    <col min="8" max="8" width="0.5703125" customWidth="1"/>
  </cols>
  <sheetData>
    <row r="1" spans="1:8" x14ac:dyDescent="0.25">
      <c r="A1" s="2"/>
      <c r="B1" s="2"/>
      <c r="C1" s="2"/>
      <c r="D1" s="2"/>
      <c r="E1" s="3"/>
      <c r="F1" s="4"/>
      <c r="H1" s="100"/>
    </row>
    <row r="2" spans="1:8" x14ac:dyDescent="0.25">
      <c r="A2" s="16"/>
      <c r="B2" s="17" t="s">
        <v>0</v>
      </c>
      <c r="C2" s="18"/>
      <c r="D2" s="18"/>
      <c r="E2" s="19"/>
      <c r="F2" s="20"/>
      <c r="H2" s="101"/>
    </row>
    <row r="3" spans="1:8" x14ac:dyDescent="0.25">
      <c r="A3" s="16"/>
      <c r="B3" s="17" t="s">
        <v>1</v>
      </c>
      <c r="C3" s="18"/>
      <c r="D3" s="18"/>
      <c r="E3" s="19"/>
      <c r="F3" s="20"/>
      <c r="H3" s="101"/>
    </row>
    <row r="4" spans="1:8" x14ac:dyDescent="0.25">
      <c r="A4" s="2"/>
      <c r="B4" s="5"/>
      <c r="C4" s="1"/>
      <c r="D4" s="1"/>
      <c r="E4" s="6"/>
      <c r="F4" s="7"/>
      <c r="H4" s="100"/>
    </row>
    <row r="5" spans="1:8" x14ac:dyDescent="0.25">
      <c r="A5" s="12" t="s">
        <v>2</v>
      </c>
      <c r="B5" s="13" t="s">
        <v>3</v>
      </c>
      <c r="C5" s="12" t="s">
        <v>4</v>
      </c>
      <c r="D5" s="12" t="s">
        <v>5</v>
      </c>
      <c r="E5" s="14" t="s">
        <v>6</v>
      </c>
      <c r="F5" s="15" t="s">
        <v>7</v>
      </c>
      <c r="H5" s="22"/>
    </row>
    <row r="6" spans="1:8" ht="3" customHeight="1" x14ac:dyDescent="0.25">
      <c r="A6" s="52"/>
      <c r="B6" s="8"/>
      <c r="C6" s="9"/>
      <c r="D6" s="9"/>
      <c r="E6" s="10"/>
      <c r="F6" s="11"/>
      <c r="H6" s="100"/>
    </row>
    <row r="7" spans="1:8" x14ac:dyDescent="0.25">
      <c r="A7" s="46">
        <v>1</v>
      </c>
      <c r="B7" s="24" t="s">
        <v>8</v>
      </c>
      <c r="H7" s="21"/>
    </row>
    <row r="8" spans="1:8" x14ac:dyDescent="0.25">
      <c r="A8" s="47"/>
      <c r="B8" s="23"/>
      <c r="H8" s="21"/>
    </row>
    <row r="9" spans="1:8" ht="24.75" x14ac:dyDescent="0.25">
      <c r="A9" s="48" t="s">
        <v>121</v>
      </c>
      <c r="B9" s="28" t="s">
        <v>9</v>
      </c>
      <c r="H9" s="21"/>
    </row>
    <row r="10" spans="1:8" ht="24.75" x14ac:dyDescent="0.25">
      <c r="A10" s="49"/>
      <c r="B10" s="25" t="s">
        <v>10</v>
      </c>
      <c r="H10" s="21"/>
    </row>
    <row r="11" spans="1:8" ht="60.75" x14ac:dyDescent="0.25">
      <c r="A11" s="49"/>
      <c r="B11" s="25" t="s">
        <v>11</v>
      </c>
      <c r="H11" s="21"/>
    </row>
    <row r="12" spans="1:8" x14ac:dyDescent="0.25">
      <c r="A12" s="49"/>
      <c r="B12" s="26" t="s">
        <v>12</v>
      </c>
      <c r="H12" s="21"/>
    </row>
    <row r="13" spans="1:8" x14ac:dyDescent="0.25">
      <c r="A13" s="49"/>
      <c r="B13" s="27" t="s">
        <v>13</v>
      </c>
      <c r="D13" s="53">
        <v>1</v>
      </c>
      <c r="E13" s="54"/>
      <c r="F13" s="55">
        <f>kolicina*cijena</f>
        <v>0</v>
      </c>
      <c r="H13" s="21"/>
    </row>
    <row r="14" spans="1:8" x14ac:dyDescent="0.25">
      <c r="A14" s="49"/>
      <c r="B14" s="29"/>
      <c r="C14" s="30"/>
      <c r="H14" s="21"/>
    </row>
    <row r="15" spans="1:8" ht="36.75" x14ac:dyDescent="0.25">
      <c r="A15" s="48" t="s">
        <v>122</v>
      </c>
      <c r="B15" s="136" t="s">
        <v>178</v>
      </c>
      <c r="C15" s="30"/>
      <c r="H15" s="21"/>
    </row>
    <row r="16" spans="1:8" x14ac:dyDescent="0.25">
      <c r="A16" s="49"/>
      <c r="B16" s="31" t="s">
        <v>13</v>
      </c>
      <c r="C16" s="30"/>
      <c r="D16" s="56">
        <v>1</v>
      </c>
      <c r="E16" s="57"/>
      <c r="F16" s="58">
        <f>kolicina*cijena</f>
        <v>0</v>
      </c>
      <c r="H16" s="21"/>
    </row>
    <row r="17" spans="1:8" x14ac:dyDescent="0.25">
      <c r="A17" s="49"/>
      <c r="B17" s="30"/>
      <c r="C17" s="30"/>
      <c r="H17" s="21"/>
    </row>
    <row r="18" spans="1:8" x14ac:dyDescent="0.25">
      <c r="A18" s="48" t="s">
        <v>123</v>
      </c>
      <c r="B18" s="102" t="s">
        <v>14</v>
      </c>
      <c r="C18" s="30"/>
      <c r="H18" s="21"/>
    </row>
    <row r="19" spans="1:8" ht="24.75" x14ac:dyDescent="0.25">
      <c r="A19" s="49"/>
      <c r="B19" s="29" t="s">
        <v>15</v>
      </c>
      <c r="C19" s="30"/>
      <c r="H19" s="21"/>
    </row>
    <row r="20" spans="1:8" ht="60" x14ac:dyDescent="0.25">
      <c r="A20" s="49"/>
      <c r="B20" s="32" t="s">
        <v>16</v>
      </c>
      <c r="C20" s="33" t="s">
        <v>17</v>
      </c>
      <c r="D20" s="64">
        <v>2</v>
      </c>
      <c r="E20" s="65"/>
      <c r="F20" s="73">
        <f>kolicina*cijena</f>
        <v>0</v>
      </c>
      <c r="H20" s="21"/>
    </row>
    <row r="21" spans="1:8" s="59" customFormat="1" x14ac:dyDescent="0.25">
      <c r="A21" s="49"/>
      <c r="B21" s="89"/>
      <c r="C21" s="90"/>
      <c r="D21" s="64"/>
      <c r="E21" s="65"/>
      <c r="F21" s="73"/>
      <c r="H21" s="21"/>
    </row>
    <row r="22" spans="1:8" s="59" customFormat="1" x14ac:dyDescent="0.25">
      <c r="A22" s="48" t="s">
        <v>124</v>
      </c>
      <c r="B22" s="102" t="s">
        <v>380</v>
      </c>
      <c r="C22" s="90"/>
      <c r="D22" s="64"/>
      <c r="E22" s="65"/>
      <c r="F22" s="73"/>
      <c r="H22" s="21"/>
    </row>
    <row r="23" spans="1:8" s="59" customFormat="1" ht="144" x14ac:dyDescent="0.25">
      <c r="A23" s="49"/>
      <c r="B23" s="89" t="s">
        <v>67</v>
      </c>
      <c r="C23" s="90"/>
      <c r="D23" s="64"/>
      <c r="E23" s="65"/>
      <c r="F23" s="73"/>
      <c r="H23" s="21"/>
    </row>
    <row r="24" spans="1:8" s="59" customFormat="1" x14ac:dyDescent="0.25">
      <c r="A24" s="49"/>
      <c r="B24" s="89" t="s">
        <v>66</v>
      </c>
      <c r="C24" s="90" t="s">
        <v>65</v>
      </c>
      <c r="D24" s="64">
        <v>300</v>
      </c>
      <c r="E24" s="65"/>
      <c r="F24" s="73">
        <f>kolicina*cijena</f>
        <v>0</v>
      </c>
      <c r="H24" s="21"/>
    </row>
    <row r="25" spans="1:8" s="59" customFormat="1" x14ac:dyDescent="0.25">
      <c r="A25" s="49"/>
      <c r="B25" s="89"/>
      <c r="C25" s="90"/>
      <c r="D25" s="64"/>
      <c r="E25" s="65"/>
      <c r="F25" s="73"/>
      <c r="H25" s="21"/>
    </row>
    <row r="26" spans="1:8" s="59" customFormat="1" x14ac:dyDescent="0.25">
      <c r="A26" s="48" t="s">
        <v>125</v>
      </c>
      <c r="B26" s="102" t="s">
        <v>381</v>
      </c>
      <c r="C26" s="90"/>
      <c r="D26" s="64"/>
      <c r="E26" s="65"/>
      <c r="F26" s="73"/>
      <c r="H26" s="21"/>
    </row>
    <row r="27" spans="1:8" s="59" customFormat="1" ht="144" x14ac:dyDescent="0.25">
      <c r="A27" s="49"/>
      <c r="B27" s="137" t="s">
        <v>67</v>
      </c>
      <c r="C27" s="90"/>
      <c r="D27" s="64"/>
      <c r="E27" s="65"/>
      <c r="F27" s="73"/>
      <c r="H27" s="21"/>
    </row>
    <row r="28" spans="1:8" s="59" customFormat="1" x14ac:dyDescent="0.25">
      <c r="A28" s="49"/>
      <c r="B28" s="89" t="s">
        <v>66</v>
      </c>
      <c r="C28" s="90" t="s">
        <v>65</v>
      </c>
      <c r="D28" s="64">
        <v>47</v>
      </c>
      <c r="E28" s="65"/>
      <c r="F28" s="73">
        <f>kolicina*cijena</f>
        <v>0</v>
      </c>
      <c r="H28" s="21"/>
    </row>
    <row r="29" spans="1:8" s="59" customFormat="1" x14ac:dyDescent="0.25">
      <c r="A29" s="49"/>
      <c r="B29" s="89"/>
      <c r="C29" s="90"/>
      <c r="D29" s="64"/>
      <c r="E29" s="65"/>
      <c r="F29" s="73"/>
      <c r="H29" s="21"/>
    </row>
    <row r="30" spans="1:8" s="59" customFormat="1" x14ac:dyDescent="0.25">
      <c r="A30" s="48" t="s">
        <v>256</v>
      </c>
      <c r="B30" s="102" t="s">
        <v>257</v>
      </c>
      <c r="C30" s="90"/>
      <c r="D30" s="64"/>
      <c r="E30" s="65"/>
      <c r="F30" s="73"/>
      <c r="H30" s="21"/>
    </row>
    <row r="31" spans="1:8" s="59" customFormat="1" ht="60" x14ac:dyDescent="0.25">
      <c r="A31" s="49"/>
      <c r="B31" s="89" t="s">
        <v>258</v>
      </c>
      <c r="C31" s="90"/>
      <c r="D31" s="64"/>
      <c r="E31" s="65"/>
      <c r="F31" s="73"/>
      <c r="H31" s="21"/>
    </row>
    <row r="32" spans="1:8" s="59" customFormat="1" x14ac:dyDescent="0.25">
      <c r="A32" s="49"/>
      <c r="B32" s="89" t="s">
        <v>66</v>
      </c>
      <c r="C32" s="90" t="s">
        <v>65</v>
      </c>
      <c r="D32" s="64">
        <v>665</v>
      </c>
      <c r="E32" s="65"/>
      <c r="F32" s="73">
        <f>kolicina*cijena</f>
        <v>0</v>
      </c>
      <c r="H32" s="21"/>
    </row>
    <row r="33" spans="1:8" s="59" customFormat="1" x14ac:dyDescent="0.25">
      <c r="A33" s="49"/>
      <c r="B33" s="89"/>
      <c r="C33" s="90"/>
      <c r="D33" s="64"/>
      <c r="E33" s="65"/>
      <c r="F33" s="73"/>
      <c r="H33" s="21"/>
    </row>
    <row r="34" spans="1:8" s="59" customFormat="1" x14ac:dyDescent="0.25">
      <c r="A34" s="48" t="s">
        <v>260</v>
      </c>
      <c r="B34" s="160" t="s">
        <v>261</v>
      </c>
      <c r="C34" s="90"/>
      <c r="D34" s="64"/>
      <c r="E34" s="65"/>
      <c r="F34" s="73"/>
      <c r="H34" s="21"/>
    </row>
    <row r="35" spans="1:8" s="59" customFormat="1" ht="36" x14ac:dyDescent="0.25">
      <c r="A35" s="49"/>
      <c r="B35" s="161" t="s">
        <v>259</v>
      </c>
      <c r="C35" s="90"/>
      <c r="D35" s="64"/>
      <c r="E35" s="65"/>
      <c r="F35" s="73"/>
      <c r="H35" s="21"/>
    </row>
    <row r="36" spans="1:8" s="59" customFormat="1" x14ac:dyDescent="0.25">
      <c r="A36" s="49"/>
      <c r="B36" s="89" t="s">
        <v>262</v>
      </c>
      <c r="C36" s="90" t="s">
        <v>65</v>
      </c>
      <c r="D36" s="64">
        <v>665</v>
      </c>
      <c r="E36" s="65"/>
      <c r="F36" s="73">
        <f>kolicina*cijena</f>
        <v>0</v>
      </c>
      <c r="H36" s="21"/>
    </row>
    <row r="37" spans="1:8" s="59" customFormat="1" x14ac:dyDescent="0.25">
      <c r="A37" s="49"/>
      <c r="B37" s="89"/>
      <c r="C37" s="90"/>
      <c r="D37" s="64"/>
      <c r="E37" s="65"/>
      <c r="F37" s="73"/>
      <c r="H37" s="21"/>
    </row>
    <row r="38" spans="1:8" s="59" customFormat="1" ht="72" x14ac:dyDescent="0.25">
      <c r="A38" s="48" t="s">
        <v>265</v>
      </c>
      <c r="B38" s="162" t="s">
        <v>296</v>
      </c>
      <c r="C38" s="163"/>
      <c r="D38" s="164"/>
      <c r="E38" s="165"/>
      <c r="F38" s="73"/>
      <c r="H38" s="21"/>
    </row>
    <row r="39" spans="1:8" s="59" customFormat="1" ht="24" x14ac:dyDescent="0.25">
      <c r="A39" s="49"/>
      <c r="B39" s="89" t="s">
        <v>297</v>
      </c>
      <c r="C39" s="90"/>
      <c r="D39" s="64"/>
      <c r="E39" s="65"/>
      <c r="F39" s="73"/>
      <c r="H39" s="21"/>
    </row>
    <row r="40" spans="1:8" s="59" customFormat="1" x14ac:dyDescent="0.25">
      <c r="A40" s="49"/>
      <c r="B40" s="143" t="s">
        <v>254</v>
      </c>
      <c r="C40" s="90"/>
      <c r="D40" s="64">
        <v>1</v>
      </c>
      <c r="E40" s="65"/>
      <c r="F40" s="73">
        <f>kolicina*cijena</f>
        <v>0</v>
      </c>
      <c r="H40" s="21"/>
    </row>
    <row r="41" spans="1:8" s="59" customFormat="1" x14ac:dyDescent="0.25">
      <c r="A41" s="49"/>
      <c r="B41" s="89"/>
      <c r="C41" s="90"/>
      <c r="D41" s="64"/>
      <c r="E41" s="65"/>
      <c r="F41" s="73"/>
      <c r="H41" s="21"/>
    </row>
    <row r="42" spans="1:8" s="59" customFormat="1" x14ac:dyDescent="0.25">
      <c r="A42" s="48" t="s">
        <v>266</v>
      </c>
      <c r="B42" s="102" t="s">
        <v>263</v>
      </c>
      <c r="C42" s="90"/>
      <c r="D42" s="64"/>
      <c r="E42" s="65"/>
      <c r="F42" s="73"/>
      <c r="H42" s="21"/>
    </row>
    <row r="43" spans="1:8" s="59" customFormat="1" ht="60" x14ac:dyDescent="0.25">
      <c r="A43" s="49"/>
      <c r="B43" s="89" t="s">
        <v>258</v>
      </c>
      <c r="C43" s="90"/>
      <c r="D43" s="64"/>
      <c r="E43" s="65"/>
      <c r="F43" s="73"/>
      <c r="H43" s="21"/>
    </row>
    <row r="44" spans="1:8" s="59" customFormat="1" x14ac:dyDescent="0.25">
      <c r="A44" s="49"/>
      <c r="B44" s="89" t="s">
        <v>66</v>
      </c>
      <c r="C44" s="90" t="s">
        <v>65</v>
      </c>
      <c r="D44" s="64">
        <v>140</v>
      </c>
      <c r="E44" s="65"/>
      <c r="F44" s="73">
        <f>kolicina*cijena</f>
        <v>0</v>
      </c>
      <c r="H44" s="21"/>
    </row>
    <row r="45" spans="1:8" s="59" customFormat="1" x14ac:dyDescent="0.25">
      <c r="A45" s="49"/>
      <c r="B45" s="89"/>
      <c r="C45" s="90"/>
      <c r="D45" s="64"/>
      <c r="E45" s="65"/>
      <c r="F45" s="73"/>
      <c r="H45" s="21"/>
    </row>
    <row r="46" spans="1:8" s="59" customFormat="1" x14ac:dyDescent="0.25">
      <c r="A46" s="48" t="s">
        <v>295</v>
      </c>
      <c r="B46" s="160" t="s">
        <v>264</v>
      </c>
      <c r="C46" s="90"/>
      <c r="D46" s="64"/>
      <c r="E46" s="65"/>
      <c r="F46" s="73"/>
      <c r="H46" s="21"/>
    </row>
    <row r="47" spans="1:8" s="59" customFormat="1" ht="36" x14ac:dyDescent="0.25">
      <c r="A47" s="49"/>
      <c r="B47" s="161" t="s">
        <v>259</v>
      </c>
      <c r="C47" s="90"/>
      <c r="D47" s="64"/>
      <c r="E47" s="65"/>
      <c r="F47" s="73"/>
      <c r="H47" s="21"/>
    </row>
    <row r="48" spans="1:8" s="59" customFormat="1" x14ac:dyDescent="0.25">
      <c r="A48" s="49"/>
      <c r="B48" s="89" t="s">
        <v>262</v>
      </c>
      <c r="C48" s="90" t="s">
        <v>65</v>
      </c>
      <c r="D48" s="64">
        <v>140</v>
      </c>
      <c r="E48" s="65"/>
      <c r="F48" s="73">
        <f>kolicina*cijena</f>
        <v>0</v>
      </c>
      <c r="H48" s="21"/>
    </row>
    <row r="49" spans="1:8" ht="15.75" thickBot="1" x14ac:dyDescent="0.3">
      <c r="A49" s="50"/>
      <c r="B49" s="37"/>
      <c r="C49" s="37"/>
      <c r="D49" s="37"/>
      <c r="E49" s="38"/>
      <c r="F49" s="39"/>
      <c r="H49" s="21"/>
    </row>
    <row r="50" spans="1:8" ht="16.5" thickTop="1" thickBot="1" x14ac:dyDescent="0.3">
      <c r="A50" s="51"/>
      <c r="B50" s="40" t="s">
        <v>18</v>
      </c>
      <c r="C50" s="40"/>
      <c r="D50" s="40"/>
      <c r="E50" s="41"/>
      <c r="F50" s="42">
        <f>SUM(F7:F49)</f>
        <v>0</v>
      </c>
      <c r="H50" s="21"/>
    </row>
    <row r="51" spans="1:8" ht="15.75" thickTop="1" x14ac:dyDescent="0.25">
      <c r="A51" s="49"/>
      <c r="B51" s="34"/>
      <c r="C51" s="34"/>
      <c r="D51" s="34"/>
      <c r="E51" s="35"/>
      <c r="F51" s="36"/>
      <c r="H51" s="21"/>
    </row>
    <row r="52" spans="1:8" ht="3" customHeight="1" x14ac:dyDescent="0.25">
      <c r="A52" s="43"/>
      <c r="B52" s="43"/>
      <c r="C52" s="43"/>
      <c r="D52" s="43"/>
      <c r="E52" s="44"/>
      <c r="F52" s="45"/>
      <c r="H52" s="100"/>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27" workbookViewId="0">
      <selection activeCell="J103" sqref="J1:J1048576"/>
    </sheetView>
  </sheetViews>
  <sheetFormatPr defaultColWidth="9.140625" defaultRowHeight="15" x14ac:dyDescent="0.25"/>
  <cols>
    <col min="1" max="1" width="6.7109375" style="59" customWidth="1"/>
    <col min="2" max="2" width="45.140625" style="59" customWidth="1"/>
    <col min="3" max="3" width="5.7109375" style="59" customWidth="1"/>
    <col min="4" max="4" width="7.7109375" style="59" customWidth="1"/>
    <col min="5" max="5" width="9.7109375" style="59" customWidth="1"/>
    <col min="6" max="6" width="13.7109375" style="59" customWidth="1"/>
    <col min="7" max="7" width="0.85546875" style="59" customWidth="1"/>
    <col min="8" max="8" width="0.5703125" style="59" customWidth="1"/>
    <col min="9" max="9" width="3.7109375" style="59" customWidth="1"/>
    <col min="10" max="16384" width="9.140625" style="59"/>
  </cols>
  <sheetData>
    <row r="1" spans="1:8" x14ac:dyDescent="0.25">
      <c r="A1" s="67"/>
      <c r="B1" s="67"/>
      <c r="C1" s="67"/>
      <c r="D1" s="67"/>
      <c r="E1" s="68"/>
      <c r="F1" s="69"/>
      <c r="H1" s="100"/>
    </row>
    <row r="2" spans="1:8" x14ac:dyDescent="0.25">
      <c r="A2" s="82"/>
      <c r="B2" s="83" t="s">
        <v>0</v>
      </c>
      <c r="C2" s="84"/>
      <c r="D2" s="84"/>
      <c r="E2" s="85"/>
      <c r="F2" s="86"/>
      <c r="H2" s="101"/>
    </row>
    <row r="3" spans="1:8" x14ac:dyDescent="0.25">
      <c r="A3" s="82"/>
      <c r="B3" s="83" t="s">
        <v>1</v>
      </c>
      <c r="C3" s="84"/>
      <c r="D3" s="84"/>
      <c r="E3" s="85"/>
      <c r="F3" s="86"/>
      <c r="H3" s="101"/>
    </row>
    <row r="4" spans="1:8" x14ac:dyDescent="0.25">
      <c r="A4" s="67"/>
      <c r="B4" s="70"/>
      <c r="C4" s="63"/>
      <c r="D4" s="63"/>
      <c r="E4" s="71"/>
      <c r="F4" s="72"/>
      <c r="H4" s="100"/>
    </row>
    <row r="5" spans="1:8" x14ac:dyDescent="0.25">
      <c r="A5" s="78" t="s">
        <v>2</v>
      </c>
      <c r="B5" s="79" t="s">
        <v>3</v>
      </c>
      <c r="C5" s="78" t="s">
        <v>4</v>
      </c>
      <c r="D5" s="78" t="s">
        <v>5</v>
      </c>
      <c r="E5" s="80" t="s">
        <v>6</v>
      </c>
      <c r="F5" s="81" t="s">
        <v>7</v>
      </c>
      <c r="H5" s="22"/>
    </row>
    <row r="6" spans="1:8" ht="3" customHeight="1" x14ac:dyDescent="0.25">
      <c r="A6" s="52"/>
      <c r="B6" s="74"/>
      <c r="C6" s="75"/>
      <c r="D6" s="75"/>
      <c r="E6" s="76"/>
      <c r="F6" s="77"/>
      <c r="H6" s="100"/>
    </row>
    <row r="7" spans="1:8" x14ac:dyDescent="0.25">
      <c r="A7" s="46">
        <v>2</v>
      </c>
      <c r="B7" s="60" t="s">
        <v>19</v>
      </c>
      <c r="H7" s="21"/>
    </row>
    <row r="8" spans="1:8" x14ac:dyDescent="0.25">
      <c r="A8" s="47"/>
      <c r="H8" s="21"/>
    </row>
    <row r="9" spans="1:8" x14ac:dyDescent="0.25">
      <c r="A9" s="47"/>
      <c r="B9" s="118" t="s">
        <v>74</v>
      </c>
      <c r="H9" s="21"/>
    </row>
    <row r="10" spans="1:8" x14ac:dyDescent="0.25">
      <c r="A10" s="48" t="s">
        <v>134</v>
      </c>
      <c r="B10" s="116" t="s">
        <v>20</v>
      </c>
      <c r="D10" s="113"/>
      <c r="H10" s="21"/>
    </row>
    <row r="11" spans="1:8" ht="51.75" x14ac:dyDescent="0.25">
      <c r="A11" s="49"/>
      <c r="B11" s="104" t="s">
        <v>373</v>
      </c>
      <c r="D11" s="113"/>
      <c r="H11" s="21"/>
    </row>
    <row r="12" spans="1:8" ht="179.25" x14ac:dyDescent="0.25">
      <c r="A12" s="49"/>
      <c r="B12" s="104" t="s">
        <v>32</v>
      </c>
      <c r="D12" s="113"/>
      <c r="H12" s="21"/>
    </row>
    <row r="13" spans="1:8" ht="26.25" x14ac:dyDescent="0.25">
      <c r="A13" s="49"/>
      <c r="B13" s="104" t="s">
        <v>21</v>
      </c>
      <c r="D13" s="113"/>
      <c r="H13" s="21"/>
    </row>
    <row r="14" spans="1:8" x14ac:dyDescent="0.25">
      <c r="A14" s="49"/>
      <c r="B14" s="104" t="s">
        <v>22</v>
      </c>
      <c r="D14" s="113"/>
      <c r="H14" s="21"/>
    </row>
    <row r="15" spans="1:8" x14ac:dyDescent="0.25">
      <c r="A15" s="49"/>
      <c r="B15" s="104"/>
      <c r="D15" s="113"/>
      <c r="H15" s="21"/>
    </row>
    <row r="16" spans="1:8" ht="26.25" x14ac:dyDescent="0.25">
      <c r="A16" s="49"/>
      <c r="B16" s="104" t="s">
        <v>26</v>
      </c>
      <c r="D16" s="113"/>
      <c r="H16" s="21"/>
    </row>
    <row r="17" spans="1:8" x14ac:dyDescent="0.25">
      <c r="A17" s="49"/>
      <c r="B17" s="105" t="s">
        <v>23</v>
      </c>
      <c r="C17" s="106" t="s">
        <v>25</v>
      </c>
      <c r="D17" s="113">
        <v>90</v>
      </c>
      <c r="E17" s="65"/>
      <c r="F17" s="73">
        <f>kolicina*cijena</f>
        <v>0</v>
      </c>
      <c r="H17" s="21"/>
    </row>
    <row r="18" spans="1:8" x14ac:dyDescent="0.25">
      <c r="A18" s="49"/>
      <c r="B18" s="105" t="s">
        <v>24</v>
      </c>
      <c r="C18" s="106" t="s">
        <v>25</v>
      </c>
      <c r="D18" s="113"/>
      <c r="H18" s="21"/>
    </row>
    <row r="19" spans="1:8" x14ac:dyDescent="0.25">
      <c r="A19" s="49"/>
      <c r="B19" s="104"/>
      <c r="D19" s="113"/>
      <c r="H19" s="21"/>
    </row>
    <row r="20" spans="1:8" ht="26.25" x14ac:dyDescent="0.25">
      <c r="A20" s="49"/>
      <c r="B20" s="104" t="s">
        <v>28</v>
      </c>
      <c r="D20" s="113"/>
      <c r="H20" s="21"/>
    </row>
    <row r="21" spans="1:8" x14ac:dyDescent="0.25">
      <c r="A21" s="49"/>
      <c r="B21" s="105" t="s">
        <v>23</v>
      </c>
      <c r="C21" s="106" t="s">
        <v>25</v>
      </c>
      <c r="D21" s="113">
        <v>40</v>
      </c>
      <c r="E21" s="65"/>
      <c r="F21" s="73">
        <f>kolicina*cijena</f>
        <v>0</v>
      </c>
      <c r="H21" s="21"/>
    </row>
    <row r="22" spans="1:8" x14ac:dyDescent="0.25">
      <c r="A22" s="49"/>
      <c r="B22" s="105" t="s">
        <v>24</v>
      </c>
      <c r="C22" s="106" t="s">
        <v>25</v>
      </c>
      <c r="D22" s="113"/>
      <c r="H22" s="21"/>
    </row>
    <row r="23" spans="1:8" x14ac:dyDescent="0.25">
      <c r="A23" s="49"/>
      <c r="B23" s="104"/>
      <c r="D23" s="113"/>
      <c r="H23" s="21"/>
    </row>
    <row r="24" spans="1:8" ht="26.25" x14ac:dyDescent="0.25">
      <c r="A24" s="49"/>
      <c r="B24" s="104" t="s">
        <v>27</v>
      </c>
      <c r="D24" s="113"/>
      <c r="H24" s="21"/>
    </row>
    <row r="25" spans="1:8" x14ac:dyDescent="0.25">
      <c r="A25" s="49"/>
      <c r="B25" s="105" t="s">
        <v>23</v>
      </c>
      <c r="C25" s="106" t="s">
        <v>25</v>
      </c>
      <c r="D25" s="113">
        <v>70</v>
      </c>
      <c r="E25" s="65"/>
      <c r="F25" s="73">
        <f>kolicina*cijena</f>
        <v>0</v>
      </c>
      <c r="H25" s="21"/>
    </row>
    <row r="26" spans="1:8" x14ac:dyDescent="0.25">
      <c r="A26" s="49"/>
      <c r="B26" s="105" t="s">
        <v>24</v>
      </c>
      <c r="C26" s="106" t="s">
        <v>25</v>
      </c>
      <c r="D26" s="113"/>
      <c r="H26" s="21"/>
    </row>
    <row r="27" spans="1:8" x14ac:dyDescent="0.25">
      <c r="A27" s="49"/>
      <c r="B27" s="104"/>
      <c r="D27" s="113"/>
      <c r="H27" s="21"/>
    </row>
    <row r="28" spans="1:8" ht="26.25" x14ac:dyDescent="0.25">
      <c r="A28" s="49"/>
      <c r="B28" s="104" t="s">
        <v>29</v>
      </c>
      <c r="D28" s="113"/>
      <c r="H28" s="21"/>
    </row>
    <row r="29" spans="1:8" x14ac:dyDescent="0.25">
      <c r="A29" s="49"/>
      <c r="B29" s="105" t="s">
        <v>23</v>
      </c>
      <c r="C29" s="106" t="s">
        <v>25</v>
      </c>
      <c r="D29" s="113">
        <v>70</v>
      </c>
      <c r="E29" s="65"/>
      <c r="F29" s="73">
        <f>kolicina*cijena</f>
        <v>0</v>
      </c>
      <c r="H29" s="21"/>
    </row>
    <row r="30" spans="1:8" x14ac:dyDescent="0.25">
      <c r="A30" s="49"/>
      <c r="B30" s="105" t="s">
        <v>24</v>
      </c>
      <c r="C30" s="106" t="s">
        <v>25</v>
      </c>
      <c r="D30" s="113"/>
      <c r="H30" s="21"/>
    </row>
    <row r="31" spans="1:8" x14ac:dyDescent="0.25">
      <c r="A31" s="49"/>
      <c r="B31" s="104"/>
      <c r="D31" s="113"/>
      <c r="H31" s="21"/>
    </row>
    <row r="32" spans="1:8" ht="26.25" x14ac:dyDescent="0.25">
      <c r="A32" s="49"/>
      <c r="B32" s="104" t="s">
        <v>30</v>
      </c>
      <c r="D32" s="113"/>
      <c r="H32" s="21"/>
    </row>
    <row r="33" spans="1:8" x14ac:dyDescent="0.25">
      <c r="A33" s="49"/>
      <c r="B33" s="105" t="s">
        <v>23</v>
      </c>
      <c r="C33" s="106" t="s">
        <v>25</v>
      </c>
      <c r="D33" s="113">
        <v>60</v>
      </c>
      <c r="E33" s="65"/>
      <c r="F33" s="73">
        <f>kolicina*cijena</f>
        <v>0</v>
      </c>
      <c r="H33" s="21"/>
    </row>
    <row r="34" spans="1:8" x14ac:dyDescent="0.25">
      <c r="A34" s="49"/>
      <c r="B34" s="105" t="s">
        <v>24</v>
      </c>
      <c r="C34" s="106" t="s">
        <v>25</v>
      </c>
      <c r="D34" s="113"/>
      <c r="H34" s="21"/>
    </row>
    <row r="35" spans="1:8" x14ac:dyDescent="0.25">
      <c r="A35" s="49"/>
      <c r="B35" s="104"/>
      <c r="D35" s="113"/>
      <c r="H35" s="21"/>
    </row>
    <row r="36" spans="1:8" ht="26.25" x14ac:dyDescent="0.25">
      <c r="A36" s="49"/>
      <c r="B36" s="104" t="s">
        <v>31</v>
      </c>
      <c r="D36" s="113"/>
      <c r="H36" s="21"/>
    </row>
    <row r="37" spans="1:8" x14ac:dyDescent="0.25">
      <c r="A37" s="49"/>
      <c r="B37" s="105" t="s">
        <v>23</v>
      </c>
      <c r="C37" s="106" t="s">
        <v>25</v>
      </c>
      <c r="D37" s="113">
        <v>80</v>
      </c>
      <c r="E37" s="65"/>
      <c r="F37" s="73">
        <f>kolicina*cijena</f>
        <v>0</v>
      </c>
      <c r="H37" s="21"/>
    </row>
    <row r="38" spans="1:8" x14ac:dyDescent="0.25">
      <c r="A38" s="49"/>
      <c r="B38" s="105" t="s">
        <v>24</v>
      </c>
      <c r="C38" s="106" t="s">
        <v>25</v>
      </c>
      <c r="D38" s="113"/>
      <c r="H38" s="21"/>
    </row>
    <row r="39" spans="1:8" x14ac:dyDescent="0.25">
      <c r="A39" s="49"/>
      <c r="B39" s="61"/>
      <c r="C39" s="64"/>
      <c r="D39" s="113"/>
      <c r="H39" s="21"/>
    </row>
    <row r="40" spans="1:8" ht="39" x14ac:dyDescent="0.25">
      <c r="A40" s="48" t="s">
        <v>133</v>
      </c>
      <c r="B40" s="107" t="s">
        <v>33</v>
      </c>
      <c r="C40" s="64"/>
      <c r="D40" s="113"/>
      <c r="H40" s="21"/>
    </row>
    <row r="41" spans="1:8" ht="38.25" x14ac:dyDescent="0.25">
      <c r="A41" s="48"/>
      <c r="B41" s="108" t="s">
        <v>34</v>
      </c>
      <c r="C41" s="64"/>
      <c r="D41" s="113"/>
      <c r="H41" s="21"/>
    </row>
    <row r="42" spans="1:8" ht="51.75" x14ac:dyDescent="0.25">
      <c r="A42" s="48"/>
      <c r="B42" s="104" t="s">
        <v>35</v>
      </c>
      <c r="C42" s="64"/>
      <c r="D42" s="113"/>
      <c r="H42" s="21"/>
    </row>
    <row r="43" spans="1:8" ht="38.25" x14ac:dyDescent="0.25">
      <c r="A43" s="48"/>
      <c r="B43" s="108" t="s">
        <v>36</v>
      </c>
      <c r="C43" s="64"/>
      <c r="D43" s="113"/>
      <c r="H43" s="21"/>
    </row>
    <row r="44" spans="1:8" x14ac:dyDescent="0.25">
      <c r="A44" s="48"/>
      <c r="B44" s="108" t="s">
        <v>37</v>
      </c>
      <c r="C44" s="64"/>
      <c r="D44" s="113"/>
      <c r="H44" s="21"/>
    </row>
    <row r="45" spans="1:8" x14ac:dyDescent="0.25">
      <c r="A45" s="48"/>
      <c r="B45" s="109" t="s">
        <v>38</v>
      </c>
      <c r="C45" s="64"/>
      <c r="D45" s="113"/>
      <c r="H45" s="21"/>
    </row>
    <row r="46" spans="1:8" ht="25.5" x14ac:dyDescent="0.25">
      <c r="A46" s="48"/>
      <c r="B46" s="108" t="s">
        <v>39</v>
      </c>
      <c r="C46" s="64"/>
      <c r="D46" s="113"/>
      <c r="H46" s="21"/>
    </row>
    <row r="47" spans="1:8" ht="90" x14ac:dyDescent="0.25">
      <c r="A47" s="48"/>
      <c r="B47" s="104" t="s">
        <v>40</v>
      </c>
      <c r="C47" s="64"/>
      <c r="D47" s="113"/>
      <c r="H47" s="21"/>
    </row>
    <row r="48" spans="1:8" x14ac:dyDescent="0.25">
      <c r="A48" s="48"/>
      <c r="B48" s="103" t="s">
        <v>41</v>
      </c>
      <c r="C48" s="64"/>
      <c r="D48" s="113"/>
      <c r="H48" s="21"/>
    </row>
    <row r="49" spans="1:8" x14ac:dyDescent="0.25">
      <c r="A49" s="48"/>
      <c r="B49" s="104"/>
      <c r="D49" s="113"/>
      <c r="H49" s="21"/>
    </row>
    <row r="50" spans="1:8" x14ac:dyDescent="0.25">
      <c r="A50" s="48"/>
      <c r="B50" s="104" t="s">
        <v>44</v>
      </c>
      <c r="D50" s="113"/>
      <c r="H50" s="21"/>
    </row>
    <row r="51" spans="1:8" x14ac:dyDescent="0.25">
      <c r="A51" s="48"/>
      <c r="B51" s="105" t="s">
        <v>42</v>
      </c>
      <c r="C51" s="106" t="s">
        <v>25</v>
      </c>
      <c r="D51" s="113">
        <v>35</v>
      </c>
      <c r="E51" s="65"/>
      <c r="F51" s="73">
        <f>kolicina*cijena</f>
        <v>0</v>
      </c>
      <c r="H51" s="21"/>
    </row>
    <row r="52" spans="1:8" x14ac:dyDescent="0.25">
      <c r="A52" s="48"/>
      <c r="B52" s="105" t="s">
        <v>43</v>
      </c>
      <c r="C52" s="106" t="s">
        <v>25</v>
      </c>
      <c r="D52" s="113">
        <v>100</v>
      </c>
      <c r="E52" s="65"/>
      <c r="F52" s="73">
        <f>kolicina*cijena</f>
        <v>0</v>
      </c>
      <c r="H52" s="21"/>
    </row>
    <row r="53" spans="1:8" x14ac:dyDescent="0.25">
      <c r="A53" s="48"/>
      <c r="B53" s="104"/>
      <c r="D53" s="113"/>
      <c r="H53" s="21"/>
    </row>
    <row r="54" spans="1:8" x14ac:dyDescent="0.25">
      <c r="A54" s="48"/>
      <c r="B54" s="104" t="s">
        <v>45</v>
      </c>
      <c r="D54" s="113"/>
      <c r="H54" s="21"/>
    </row>
    <row r="55" spans="1:8" x14ac:dyDescent="0.25">
      <c r="A55" s="48"/>
      <c r="B55" s="105" t="s">
        <v>42</v>
      </c>
      <c r="C55" s="106" t="s">
        <v>25</v>
      </c>
      <c r="D55" s="113">
        <v>40</v>
      </c>
      <c r="E55" s="65"/>
      <c r="F55" s="73">
        <f>kolicina*cijena</f>
        <v>0</v>
      </c>
      <c r="H55" s="21"/>
    </row>
    <row r="56" spans="1:8" x14ac:dyDescent="0.25">
      <c r="A56" s="48"/>
      <c r="B56" s="105" t="s">
        <v>43</v>
      </c>
      <c r="C56" s="106" t="s">
        <v>25</v>
      </c>
      <c r="D56" s="113">
        <v>115</v>
      </c>
      <c r="E56" s="65"/>
      <c r="F56" s="73">
        <f>kolicina*cijena</f>
        <v>0</v>
      </c>
      <c r="H56" s="21"/>
    </row>
    <row r="57" spans="1:8" x14ac:dyDescent="0.25">
      <c r="A57" s="48"/>
      <c r="B57" s="104"/>
      <c r="D57" s="113"/>
      <c r="H57" s="21"/>
    </row>
    <row r="58" spans="1:8" x14ac:dyDescent="0.25">
      <c r="A58" s="48"/>
      <c r="B58" s="104" t="s">
        <v>46</v>
      </c>
      <c r="D58" s="113"/>
      <c r="H58" s="21"/>
    </row>
    <row r="59" spans="1:8" x14ac:dyDescent="0.25">
      <c r="A59" s="48"/>
      <c r="B59" s="105" t="s">
        <v>42</v>
      </c>
      <c r="C59" s="106" t="s">
        <v>25</v>
      </c>
      <c r="D59" s="113">
        <v>95</v>
      </c>
      <c r="E59" s="65"/>
      <c r="F59" s="73">
        <f>kolicina*cijena</f>
        <v>0</v>
      </c>
      <c r="H59" s="21"/>
    </row>
    <row r="60" spans="1:8" x14ac:dyDescent="0.25">
      <c r="A60" s="48"/>
      <c r="B60" s="105" t="s">
        <v>43</v>
      </c>
      <c r="C60" s="106" t="s">
        <v>25</v>
      </c>
      <c r="D60" s="113">
        <v>270</v>
      </c>
      <c r="E60" s="65"/>
      <c r="F60" s="73">
        <f>kolicina*cijena</f>
        <v>0</v>
      </c>
      <c r="H60" s="21"/>
    </row>
    <row r="61" spans="1:8" x14ac:dyDescent="0.25">
      <c r="A61" s="48"/>
      <c r="B61" s="104"/>
      <c r="D61" s="113"/>
      <c r="H61" s="21"/>
    </row>
    <row r="62" spans="1:8" x14ac:dyDescent="0.25">
      <c r="A62" s="48"/>
      <c r="B62" s="104" t="s">
        <v>47</v>
      </c>
      <c r="D62" s="113"/>
      <c r="H62" s="21"/>
    </row>
    <row r="63" spans="1:8" x14ac:dyDescent="0.25">
      <c r="A63" s="48"/>
      <c r="B63" s="105" t="s">
        <v>42</v>
      </c>
      <c r="C63" s="106" t="s">
        <v>25</v>
      </c>
      <c r="D63" s="113">
        <v>115</v>
      </c>
      <c r="E63" s="65"/>
      <c r="F63" s="73">
        <f>kolicina*cijena</f>
        <v>0</v>
      </c>
      <c r="H63" s="21"/>
    </row>
    <row r="64" spans="1:8" x14ac:dyDescent="0.25">
      <c r="A64" s="48"/>
      <c r="B64" s="105" t="s">
        <v>43</v>
      </c>
      <c r="C64" s="106" t="s">
        <v>25</v>
      </c>
      <c r="D64" s="113">
        <v>330</v>
      </c>
      <c r="E64" s="65"/>
      <c r="F64" s="73">
        <f>kolicina*cijena</f>
        <v>0</v>
      </c>
      <c r="H64" s="21"/>
    </row>
    <row r="65" spans="1:9" x14ac:dyDescent="0.25">
      <c r="A65" s="48"/>
      <c r="B65" s="104"/>
      <c r="D65" s="113"/>
      <c r="H65" s="21"/>
    </row>
    <row r="66" spans="1:9" x14ac:dyDescent="0.25">
      <c r="A66" s="48"/>
      <c r="B66" s="104" t="s">
        <v>48</v>
      </c>
      <c r="D66" s="113"/>
      <c r="H66" s="21"/>
    </row>
    <row r="67" spans="1:9" x14ac:dyDescent="0.25">
      <c r="A67" s="48"/>
      <c r="B67" s="105" t="s">
        <v>42</v>
      </c>
      <c r="C67" s="106" t="s">
        <v>25</v>
      </c>
      <c r="D67" s="113">
        <v>115</v>
      </c>
      <c r="E67" s="65"/>
      <c r="F67" s="73">
        <f>kolicina*cijena</f>
        <v>0</v>
      </c>
      <c r="H67" s="21"/>
    </row>
    <row r="68" spans="1:9" x14ac:dyDescent="0.25">
      <c r="A68" s="48"/>
      <c r="B68" s="105" t="s">
        <v>43</v>
      </c>
      <c r="C68" s="106" t="s">
        <v>25</v>
      </c>
      <c r="D68" s="113">
        <v>345</v>
      </c>
      <c r="E68" s="65"/>
      <c r="F68" s="73">
        <f>kolicina*cijena</f>
        <v>0</v>
      </c>
      <c r="H68" s="21"/>
    </row>
    <row r="69" spans="1:9" x14ac:dyDescent="0.25">
      <c r="A69" s="48"/>
      <c r="B69" s="104"/>
      <c r="D69" s="113"/>
      <c r="H69" s="21"/>
    </row>
    <row r="70" spans="1:9" x14ac:dyDescent="0.25">
      <c r="A70" s="48"/>
      <c r="B70" s="104" t="s">
        <v>49</v>
      </c>
      <c r="D70" s="113"/>
      <c r="H70" s="21"/>
    </row>
    <row r="71" spans="1:9" x14ac:dyDescent="0.25">
      <c r="A71" s="48"/>
      <c r="B71" s="105" t="s">
        <v>42</v>
      </c>
      <c r="C71" s="106" t="s">
        <v>25</v>
      </c>
      <c r="D71" s="113">
        <v>180</v>
      </c>
      <c r="E71" s="65"/>
      <c r="F71" s="73">
        <f>kolicina*cijena</f>
        <v>0</v>
      </c>
      <c r="H71" s="21"/>
    </row>
    <row r="72" spans="1:9" x14ac:dyDescent="0.25">
      <c r="A72" s="48"/>
      <c r="B72" s="105" t="s">
        <v>43</v>
      </c>
      <c r="C72" s="106" t="s">
        <v>25</v>
      </c>
      <c r="D72" s="113">
        <v>525</v>
      </c>
      <c r="E72" s="65"/>
      <c r="F72" s="73">
        <f>kolicina*cijena</f>
        <v>0</v>
      </c>
      <c r="H72" s="21"/>
    </row>
    <row r="73" spans="1:9" x14ac:dyDescent="0.25">
      <c r="A73" s="49"/>
      <c r="B73" s="64"/>
      <c r="C73" s="64"/>
      <c r="D73" s="113"/>
      <c r="H73" s="21"/>
    </row>
    <row r="74" spans="1:9" ht="26.25" x14ac:dyDescent="0.25">
      <c r="A74" s="48" t="s">
        <v>132</v>
      </c>
      <c r="B74" s="107" t="s">
        <v>50</v>
      </c>
      <c r="C74" s="64"/>
      <c r="D74" s="113"/>
      <c r="H74" s="21"/>
    </row>
    <row r="75" spans="1:9" ht="39" x14ac:dyDescent="0.25">
      <c r="A75" s="49"/>
      <c r="B75" s="104" t="s">
        <v>374</v>
      </c>
      <c r="C75" s="64"/>
      <c r="D75" s="113"/>
      <c r="H75" s="21"/>
      <c r="I75" s="140"/>
    </row>
    <row r="76" spans="1:9" ht="25.5" x14ac:dyDescent="0.25">
      <c r="A76" s="49"/>
      <c r="B76" s="110" t="s">
        <v>51</v>
      </c>
      <c r="C76" s="64"/>
      <c r="D76" s="113"/>
      <c r="H76" s="21"/>
    </row>
    <row r="77" spans="1:9" x14ac:dyDescent="0.25">
      <c r="A77" s="49"/>
      <c r="B77" s="110" t="s">
        <v>52</v>
      </c>
      <c r="C77" s="106" t="s">
        <v>53</v>
      </c>
      <c r="D77" s="113">
        <v>1427</v>
      </c>
      <c r="E77" s="65"/>
      <c r="F77" s="73">
        <f>kolicina*cijena</f>
        <v>0</v>
      </c>
      <c r="H77" s="21"/>
    </row>
    <row r="78" spans="1:9" x14ac:dyDescent="0.25">
      <c r="A78" s="49"/>
      <c r="B78" s="89"/>
      <c r="C78" s="90"/>
      <c r="D78" s="113"/>
      <c r="E78" s="65"/>
      <c r="F78" s="73"/>
      <c r="H78" s="21"/>
    </row>
    <row r="79" spans="1:9" ht="26.25" x14ac:dyDescent="0.25">
      <c r="A79" s="48" t="s">
        <v>131</v>
      </c>
      <c r="B79" s="107" t="s">
        <v>54</v>
      </c>
      <c r="C79" s="64"/>
      <c r="D79" s="113"/>
      <c r="H79" s="21"/>
    </row>
    <row r="80" spans="1:9" ht="76.5" x14ac:dyDescent="0.25">
      <c r="A80" s="49"/>
      <c r="B80" s="166" t="s">
        <v>375</v>
      </c>
      <c r="C80" s="64"/>
      <c r="D80" s="113"/>
      <c r="H80" s="21"/>
      <c r="I80" s="138"/>
    </row>
    <row r="81" spans="1:8" x14ac:dyDescent="0.25">
      <c r="A81" s="49"/>
      <c r="B81" s="103" t="s">
        <v>56</v>
      </c>
      <c r="C81" s="64"/>
      <c r="D81" s="113"/>
      <c r="H81" s="21"/>
    </row>
    <row r="82" spans="1:8" x14ac:dyDescent="0.25">
      <c r="A82" s="49"/>
      <c r="B82" s="104" t="s">
        <v>55</v>
      </c>
      <c r="C82" s="64"/>
      <c r="D82" s="113"/>
      <c r="H82" s="21"/>
    </row>
    <row r="83" spans="1:8" x14ac:dyDescent="0.25">
      <c r="A83" s="49"/>
      <c r="B83" s="110" t="s">
        <v>52</v>
      </c>
      <c r="C83" s="106" t="s">
        <v>25</v>
      </c>
      <c r="D83" s="113">
        <v>2400</v>
      </c>
      <c r="E83" s="65"/>
      <c r="F83" s="73">
        <f>kolicina*cijena</f>
        <v>0</v>
      </c>
      <c r="H83" s="21"/>
    </row>
    <row r="84" spans="1:8" x14ac:dyDescent="0.25">
      <c r="A84" s="49"/>
      <c r="B84" s="110"/>
      <c r="C84" s="106"/>
      <c r="D84" s="113"/>
      <c r="E84" s="65"/>
      <c r="F84" s="73"/>
      <c r="H84" s="21"/>
    </row>
    <row r="85" spans="1:8" x14ac:dyDescent="0.25">
      <c r="A85" s="49"/>
      <c r="B85" s="110"/>
      <c r="C85" s="106"/>
      <c r="D85" s="113"/>
      <c r="E85" s="65"/>
      <c r="F85" s="73"/>
      <c r="H85" s="21"/>
    </row>
    <row r="86" spans="1:8" x14ac:dyDescent="0.25">
      <c r="A86" s="47"/>
      <c r="B86" s="118" t="s">
        <v>75</v>
      </c>
      <c r="C86" s="106"/>
      <c r="D86" s="113"/>
      <c r="E86" s="65"/>
      <c r="F86" s="73"/>
      <c r="H86" s="21"/>
    </row>
    <row r="87" spans="1:8" x14ac:dyDescent="0.25">
      <c r="A87" s="47"/>
      <c r="B87" s="118"/>
      <c r="C87" s="106"/>
      <c r="D87" s="113"/>
      <c r="E87" s="65"/>
      <c r="F87" s="73"/>
      <c r="H87" s="21"/>
    </row>
    <row r="88" spans="1:8" x14ac:dyDescent="0.25">
      <c r="A88" s="47"/>
      <c r="B88" s="88" t="s">
        <v>84</v>
      </c>
      <c r="C88" s="106"/>
      <c r="D88" s="113"/>
      <c r="E88" s="65"/>
      <c r="F88" s="73"/>
      <c r="H88" s="21"/>
    </row>
    <row r="89" spans="1:8" x14ac:dyDescent="0.25">
      <c r="A89" s="48" t="s">
        <v>130</v>
      </c>
      <c r="B89" s="116" t="s">
        <v>82</v>
      </c>
      <c r="C89" s="106"/>
      <c r="D89" s="113"/>
      <c r="E89" s="65"/>
      <c r="F89" s="73"/>
      <c r="H89" s="21"/>
    </row>
    <row r="90" spans="1:8" ht="51.75" x14ac:dyDescent="0.25">
      <c r="A90" s="49"/>
      <c r="B90" s="104" t="s">
        <v>73</v>
      </c>
      <c r="C90" s="106"/>
      <c r="D90" s="113"/>
      <c r="E90" s="65"/>
      <c r="F90" s="73"/>
      <c r="H90" s="21"/>
    </row>
    <row r="91" spans="1:8" x14ac:dyDescent="0.25">
      <c r="A91" s="49"/>
      <c r="B91" s="103" t="s">
        <v>68</v>
      </c>
      <c r="C91" s="106" t="s">
        <v>25</v>
      </c>
      <c r="D91" s="113">
        <v>176</v>
      </c>
      <c r="E91" s="65"/>
      <c r="F91" s="73">
        <f>kolicina*cijena</f>
        <v>0</v>
      </c>
      <c r="H91" s="21"/>
    </row>
    <row r="92" spans="1:8" x14ac:dyDescent="0.25">
      <c r="A92" s="49"/>
      <c r="B92" s="103"/>
      <c r="C92" s="106"/>
      <c r="D92" s="113"/>
      <c r="E92" s="65"/>
      <c r="F92" s="73"/>
      <c r="H92" s="21"/>
    </row>
    <row r="93" spans="1:8" x14ac:dyDescent="0.25">
      <c r="A93" s="48" t="s">
        <v>129</v>
      </c>
      <c r="B93" s="116" t="s">
        <v>85</v>
      </c>
      <c r="C93" s="106"/>
      <c r="D93" s="113"/>
      <c r="E93" s="65"/>
      <c r="F93" s="73"/>
      <c r="H93" s="21"/>
    </row>
    <row r="94" spans="1:8" ht="77.25" x14ac:dyDescent="0.25">
      <c r="A94" s="49"/>
      <c r="B94" s="104" t="s">
        <v>345</v>
      </c>
      <c r="C94" s="106"/>
      <c r="D94" s="113"/>
      <c r="E94" s="65"/>
      <c r="F94" s="73"/>
      <c r="H94" s="21"/>
    </row>
    <row r="95" spans="1:8" ht="26.25" x14ac:dyDescent="0.25">
      <c r="A95" s="49"/>
      <c r="B95" s="104" t="s">
        <v>72</v>
      </c>
      <c r="C95" s="117" t="s">
        <v>25</v>
      </c>
      <c r="D95" s="113">
        <v>32</v>
      </c>
      <c r="E95" s="65"/>
      <c r="F95" s="73">
        <f>kolicina*cijena</f>
        <v>0</v>
      </c>
      <c r="H95" s="21"/>
    </row>
    <row r="96" spans="1:8" x14ac:dyDescent="0.25">
      <c r="A96" s="47"/>
      <c r="B96" s="118"/>
      <c r="C96" s="106"/>
      <c r="D96" s="113"/>
      <c r="E96" s="65"/>
      <c r="F96" s="73"/>
      <c r="H96" s="21"/>
    </row>
    <row r="97" spans="1:8" x14ac:dyDescent="0.25">
      <c r="A97" s="47"/>
      <c r="B97" s="88" t="s">
        <v>86</v>
      </c>
      <c r="C97" s="106"/>
      <c r="D97" s="113"/>
      <c r="E97" s="65"/>
      <c r="F97" s="73"/>
      <c r="H97" s="21"/>
    </row>
    <row r="98" spans="1:8" x14ac:dyDescent="0.25">
      <c r="A98" s="48" t="s">
        <v>128</v>
      </c>
      <c r="B98" s="116" t="s">
        <v>77</v>
      </c>
      <c r="C98" s="106"/>
      <c r="D98" s="113"/>
      <c r="E98" s="65"/>
      <c r="F98" s="73"/>
      <c r="H98" s="21"/>
    </row>
    <row r="99" spans="1:8" ht="64.5" x14ac:dyDescent="0.25">
      <c r="A99" s="49"/>
      <c r="B99" s="104" t="s">
        <v>79</v>
      </c>
      <c r="C99" s="106"/>
      <c r="D99" s="113"/>
      <c r="E99" s="65"/>
      <c r="F99" s="73"/>
      <c r="H99" s="21"/>
    </row>
    <row r="100" spans="1:8" x14ac:dyDescent="0.25">
      <c r="A100" s="49"/>
      <c r="B100" s="103" t="s">
        <v>68</v>
      </c>
      <c r="C100" s="106" t="s">
        <v>25</v>
      </c>
      <c r="D100" s="113">
        <v>410</v>
      </c>
      <c r="E100" s="65"/>
      <c r="F100" s="73">
        <f>kolicina*cijena</f>
        <v>0</v>
      </c>
      <c r="H100" s="21"/>
    </row>
    <row r="101" spans="1:8" x14ac:dyDescent="0.25">
      <c r="A101" s="49"/>
      <c r="B101" s="110"/>
      <c r="C101" s="106"/>
      <c r="D101" s="113"/>
      <c r="E101" s="65"/>
      <c r="F101" s="73"/>
      <c r="H101" s="21"/>
    </row>
    <row r="102" spans="1:8" x14ac:dyDescent="0.25">
      <c r="A102" s="48" t="s">
        <v>127</v>
      </c>
      <c r="B102" s="116" t="s">
        <v>69</v>
      </c>
      <c r="C102" s="106"/>
      <c r="D102" s="113"/>
      <c r="E102" s="65"/>
      <c r="F102" s="73"/>
      <c r="H102" s="21"/>
    </row>
    <row r="103" spans="1:8" ht="64.5" x14ac:dyDescent="0.25">
      <c r="A103" s="49"/>
      <c r="B103" s="104" t="s">
        <v>70</v>
      </c>
      <c r="C103" s="106"/>
      <c r="D103" s="113"/>
      <c r="E103" s="65"/>
      <c r="F103" s="73"/>
      <c r="H103" s="21"/>
    </row>
    <row r="104" spans="1:8" x14ac:dyDescent="0.25">
      <c r="A104" s="49"/>
      <c r="B104" s="103" t="s">
        <v>71</v>
      </c>
      <c r="C104" s="106" t="s">
        <v>53</v>
      </c>
      <c r="D104" s="113">
        <v>1128</v>
      </c>
      <c r="E104" s="65"/>
      <c r="F104" s="73">
        <f>kolicina*cijena</f>
        <v>0</v>
      </c>
      <c r="H104" s="21"/>
    </row>
    <row r="105" spans="1:8" x14ac:dyDescent="0.25">
      <c r="A105" s="49"/>
      <c r="B105" s="110"/>
      <c r="C105" s="106"/>
      <c r="D105" s="113"/>
      <c r="E105" s="65"/>
      <c r="F105" s="73"/>
      <c r="H105" s="21"/>
    </row>
    <row r="106" spans="1:8" x14ac:dyDescent="0.25">
      <c r="A106" s="48" t="s">
        <v>126</v>
      </c>
      <c r="B106" s="116" t="s">
        <v>80</v>
      </c>
      <c r="C106" s="106"/>
      <c r="D106" s="113"/>
      <c r="E106" s="65"/>
      <c r="F106" s="73"/>
      <c r="H106" s="21"/>
    </row>
    <row r="107" spans="1:8" ht="77.25" x14ac:dyDescent="0.25">
      <c r="A107" s="49"/>
      <c r="B107" s="104" t="s">
        <v>343</v>
      </c>
      <c r="C107" s="106"/>
      <c r="D107" s="113"/>
      <c r="E107" s="65"/>
      <c r="F107" s="73"/>
      <c r="H107" s="21"/>
    </row>
    <row r="108" spans="1:8" ht="26.25" x14ac:dyDescent="0.25">
      <c r="A108" s="49"/>
      <c r="B108" s="104" t="s">
        <v>72</v>
      </c>
      <c r="C108" s="117" t="s">
        <v>25</v>
      </c>
      <c r="D108" s="113">
        <v>226</v>
      </c>
      <c r="E108" s="65"/>
      <c r="F108" s="73">
        <f>kolicina*cijena</f>
        <v>0</v>
      </c>
      <c r="H108" s="21"/>
    </row>
    <row r="109" spans="1:8" x14ac:dyDescent="0.25">
      <c r="A109" s="49"/>
      <c r="B109" s="110"/>
      <c r="C109" s="106"/>
      <c r="D109" s="113"/>
      <c r="E109" s="65"/>
      <c r="F109" s="73"/>
      <c r="H109" s="21"/>
    </row>
    <row r="110" spans="1:8" x14ac:dyDescent="0.25">
      <c r="A110" s="49"/>
      <c r="B110" s="110"/>
      <c r="C110" s="106"/>
      <c r="D110" s="113"/>
      <c r="E110" s="65"/>
      <c r="F110" s="73"/>
      <c r="H110" s="21"/>
    </row>
    <row r="111" spans="1:8" x14ac:dyDescent="0.25">
      <c r="A111" s="47"/>
      <c r="B111" s="118" t="s">
        <v>78</v>
      </c>
      <c r="C111" s="106"/>
      <c r="D111" s="113"/>
      <c r="E111" s="65"/>
      <c r="F111" s="73"/>
      <c r="H111" s="21"/>
    </row>
    <row r="112" spans="1:8" x14ac:dyDescent="0.25">
      <c r="A112" s="125" t="s">
        <v>76</v>
      </c>
      <c r="B112" s="116" t="s">
        <v>77</v>
      </c>
      <c r="C112" s="106"/>
      <c r="D112" s="113"/>
      <c r="E112" s="65"/>
      <c r="F112" s="73"/>
      <c r="H112" s="21"/>
    </row>
    <row r="113" spans="1:8" ht="64.5" x14ac:dyDescent="0.25">
      <c r="A113" s="49"/>
      <c r="B113" s="104" t="s">
        <v>79</v>
      </c>
      <c r="C113" s="106"/>
      <c r="D113" s="113"/>
      <c r="E113" s="65"/>
      <c r="F113" s="73"/>
      <c r="H113" s="21"/>
    </row>
    <row r="114" spans="1:8" x14ac:dyDescent="0.25">
      <c r="A114" s="49"/>
      <c r="B114" s="103" t="s">
        <v>68</v>
      </c>
      <c r="C114" s="106" t="s">
        <v>25</v>
      </c>
      <c r="D114" s="113">
        <v>50</v>
      </c>
      <c r="E114" s="65"/>
      <c r="F114" s="73">
        <f>kolicina*cijena</f>
        <v>0</v>
      </c>
      <c r="H114" s="21"/>
    </row>
    <row r="115" spans="1:8" x14ac:dyDescent="0.25">
      <c r="A115" s="49"/>
      <c r="B115" s="110"/>
      <c r="C115" s="106"/>
      <c r="D115" s="113"/>
      <c r="E115" s="65"/>
      <c r="F115" s="73"/>
      <c r="H115" s="21"/>
    </row>
    <row r="116" spans="1:8" x14ac:dyDescent="0.25">
      <c r="A116" s="125" t="s">
        <v>81</v>
      </c>
      <c r="B116" s="116" t="s">
        <v>69</v>
      </c>
      <c r="C116" s="106"/>
      <c r="D116" s="113"/>
      <c r="E116" s="65"/>
      <c r="F116" s="73"/>
      <c r="H116" s="21"/>
    </row>
    <row r="117" spans="1:8" ht="64.5" x14ac:dyDescent="0.25">
      <c r="A117" s="49"/>
      <c r="B117" s="104" t="s">
        <v>70</v>
      </c>
      <c r="C117" s="106"/>
      <c r="D117" s="113"/>
      <c r="E117" s="65"/>
      <c r="F117" s="73"/>
      <c r="H117" s="21"/>
    </row>
    <row r="118" spans="1:8" x14ac:dyDescent="0.25">
      <c r="A118" s="49"/>
      <c r="B118" s="103" t="s">
        <v>71</v>
      </c>
      <c r="C118" s="106" t="s">
        <v>53</v>
      </c>
      <c r="D118" s="113">
        <v>107</v>
      </c>
      <c r="E118" s="65"/>
      <c r="F118" s="73">
        <f>kolicina*cijena</f>
        <v>0</v>
      </c>
      <c r="H118" s="21"/>
    </row>
    <row r="119" spans="1:8" x14ac:dyDescent="0.25">
      <c r="A119" s="49"/>
      <c r="B119" s="110"/>
      <c r="C119" s="106"/>
      <c r="D119" s="113"/>
      <c r="E119" s="65"/>
      <c r="F119" s="73"/>
      <c r="H119" s="21"/>
    </row>
    <row r="120" spans="1:8" x14ac:dyDescent="0.25">
      <c r="A120" s="125" t="s">
        <v>83</v>
      </c>
      <c r="B120" s="116" t="s">
        <v>80</v>
      </c>
      <c r="C120" s="106"/>
      <c r="D120" s="113"/>
      <c r="E120" s="65"/>
      <c r="F120" s="73"/>
      <c r="H120" s="21"/>
    </row>
    <row r="121" spans="1:8" ht="77.25" x14ac:dyDescent="0.25">
      <c r="A121" s="119"/>
      <c r="B121" s="104" t="s">
        <v>344</v>
      </c>
      <c r="C121" s="106"/>
      <c r="D121" s="113"/>
      <c r="E121" s="65"/>
      <c r="F121" s="73"/>
      <c r="H121" s="21"/>
    </row>
    <row r="122" spans="1:8" ht="26.25" x14ac:dyDescent="0.25">
      <c r="A122" s="49"/>
      <c r="B122" s="104" t="s">
        <v>72</v>
      </c>
      <c r="C122" s="117" t="s">
        <v>25</v>
      </c>
      <c r="D122" s="113">
        <v>22</v>
      </c>
      <c r="E122" s="65"/>
      <c r="F122" s="73">
        <f>kolicina*cijena</f>
        <v>0</v>
      </c>
      <c r="H122" s="21"/>
    </row>
    <row r="123" spans="1:8" x14ac:dyDescent="0.25">
      <c r="A123" s="49"/>
      <c r="B123" s="104"/>
      <c r="C123" s="117"/>
      <c r="D123" s="113"/>
      <c r="E123" s="65"/>
      <c r="F123" s="73"/>
      <c r="H123" s="21"/>
    </row>
    <row r="124" spans="1:8" ht="24" x14ac:dyDescent="0.25">
      <c r="A124" s="125" t="s">
        <v>306</v>
      </c>
      <c r="B124" s="167" t="s">
        <v>298</v>
      </c>
      <c r="C124" s="117"/>
      <c r="D124" s="113"/>
      <c r="E124" s="65"/>
      <c r="F124" s="73"/>
      <c r="H124" s="21"/>
    </row>
    <row r="125" spans="1:8" ht="96" x14ac:dyDescent="0.25">
      <c r="A125" s="49"/>
      <c r="B125" s="161" t="s">
        <v>310</v>
      </c>
      <c r="C125" s="117"/>
      <c r="D125" s="113"/>
      <c r="E125" s="65"/>
      <c r="F125" s="73"/>
      <c r="H125" s="21"/>
    </row>
    <row r="126" spans="1:8" ht="48" x14ac:dyDescent="0.25">
      <c r="A126" s="49"/>
      <c r="B126" s="161" t="s">
        <v>309</v>
      </c>
      <c r="C126" s="117"/>
      <c r="D126" s="113"/>
      <c r="E126" s="65"/>
      <c r="F126" s="73"/>
      <c r="H126" s="21"/>
    </row>
    <row r="127" spans="1:8" x14ac:dyDescent="0.25">
      <c r="A127" s="49"/>
      <c r="B127" s="161" t="s">
        <v>299</v>
      </c>
      <c r="C127" s="117"/>
      <c r="D127" s="113"/>
      <c r="E127" s="65"/>
      <c r="F127" s="73"/>
      <c r="H127" s="21"/>
    </row>
    <row r="128" spans="1:8" ht="228" x14ac:dyDescent="0.25">
      <c r="A128" s="49"/>
      <c r="B128" s="168" t="s">
        <v>300</v>
      </c>
      <c r="C128" s="117"/>
      <c r="D128" s="113"/>
      <c r="E128" s="65"/>
      <c r="F128" s="73"/>
      <c r="H128" s="21"/>
    </row>
    <row r="129" spans="1:8" ht="24" x14ac:dyDescent="0.25">
      <c r="A129" s="49"/>
      <c r="B129" s="169" t="s">
        <v>301</v>
      </c>
      <c r="C129" s="117"/>
      <c r="D129" s="113"/>
      <c r="E129" s="65"/>
      <c r="F129" s="73"/>
      <c r="H129" s="21"/>
    </row>
    <row r="130" spans="1:8" x14ac:dyDescent="0.25">
      <c r="A130" s="49"/>
      <c r="B130" s="161" t="s">
        <v>302</v>
      </c>
      <c r="C130" s="117"/>
      <c r="D130" s="113"/>
      <c r="E130" s="65"/>
      <c r="F130" s="73"/>
      <c r="H130" s="21"/>
    </row>
    <row r="131" spans="1:8" x14ac:dyDescent="0.25">
      <c r="A131" s="49"/>
      <c r="B131" s="89" t="s">
        <v>311</v>
      </c>
      <c r="C131" s="106" t="s">
        <v>65</v>
      </c>
      <c r="D131" s="113">
        <v>665</v>
      </c>
      <c r="E131" s="65"/>
      <c r="F131" s="73">
        <f>kolicina*cijena</f>
        <v>0</v>
      </c>
      <c r="H131" s="21"/>
    </row>
    <row r="132" spans="1:8" x14ac:dyDescent="0.25">
      <c r="A132" s="49"/>
      <c r="B132" s="161"/>
      <c r="C132" s="117"/>
      <c r="D132" s="113"/>
      <c r="E132" s="65"/>
      <c r="F132" s="73"/>
      <c r="H132" s="21"/>
    </row>
    <row r="133" spans="1:8" ht="24" x14ac:dyDescent="0.25">
      <c r="A133" s="125" t="s">
        <v>307</v>
      </c>
      <c r="B133" s="170" t="s">
        <v>303</v>
      </c>
      <c r="C133" s="117"/>
      <c r="D133" s="113"/>
      <c r="E133" s="65"/>
      <c r="F133" s="73"/>
      <c r="H133" s="21"/>
    </row>
    <row r="134" spans="1:8" ht="72" x14ac:dyDescent="0.25">
      <c r="A134" s="49"/>
      <c r="B134" s="168" t="s">
        <v>304</v>
      </c>
      <c r="C134" s="117"/>
      <c r="D134" s="113"/>
      <c r="E134" s="65"/>
      <c r="F134" s="73"/>
      <c r="H134" s="21"/>
    </row>
    <row r="135" spans="1:8" x14ac:dyDescent="0.25">
      <c r="A135" s="49"/>
      <c r="B135" s="167" t="s">
        <v>305</v>
      </c>
      <c r="C135" s="117"/>
      <c r="D135" s="113"/>
      <c r="E135" s="65"/>
      <c r="F135" s="73"/>
      <c r="H135" s="21"/>
    </row>
    <row r="136" spans="1:8" x14ac:dyDescent="0.25">
      <c r="A136" s="49"/>
      <c r="B136" s="89" t="s">
        <v>312</v>
      </c>
      <c r="C136" s="106" t="s">
        <v>17</v>
      </c>
      <c r="D136" s="172">
        <v>30</v>
      </c>
      <c r="E136" s="65"/>
      <c r="F136" s="73">
        <f>kolicina*cijena</f>
        <v>0</v>
      </c>
      <c r="H136" s="21"/>
    </row>
    <row r="137" spans="1:8" x14ac:dyDescent="0.25">
      <c r="A137" s="49"/>
      <c r="B137" s="167"/>
      <c r="C137" s="117"/>
      <c r="D137" s="113"/>
      <c r="E137" s="65"/>
      <c r="F137" s="73"/>
      <c r="H137" s="21"/>
    </row>
    <row r="138" spans="1:8" x14ac:dyDescent="0.25">
      <c r="A138" s="49"/>
      <c r="B138" s="167" t="s">
        <v>326</v>
      </c>
      <c r="C138" s="117"/>
      <c r="D138" s="113"/>
      <c r="E138" s="65"/>
      <c r="F138" s="73"/>
      <c r="H138" s="21"/>
    </row>
    <row r="139" spans="1:8" ht="24" x14ac:dyDescent="0.25">
      <c r="A139" s="125" t="s">
        <v>308</v>
      </c>
      <c r="B139" s="171" t="s">
        <v>316</v>
      </c>
      <c r="C139" s="117"/>
      <c r="D139" s="113"/>
      <c r="E139" s="65"/>
      <c r="F139" s="73"/>
      <c r="H139" s="21"/>
    </row>
    <row r="140" spans="1:8" ht="36" x14ac:dyDescent="0.25">
      <c r="A140" s="49"/>
      <c r="B140" s="161" t="s">
        <v>317</v>
      </c>
      <c r="C140" s="117"/>
      <c r="D140" s="113"/>
      <c r="E140" s="65"/>
      <c r="F140" s="73"/>
      <c r="H140" s="21"/>
    </row>
    <row r="141" spans="1:8" ht="48" x14ac:dyDescent="0.25">
      <c r="A141" s="49"/>
      <c r="B141" s="161" t="s">
        <v>318</v>
      </c>
      <c r="C141" s="117"/>
      <c r="D141" s="113"/>
      <c r="E141" s="65"/>
      <c r="F141" s="73"/>
      <c r="H141" s="21"/>
    </row>
    <row r="142" spans="1:8" x14ac:dyDescent="0.25">
      <c r="A142" s="49"/>
      <c r="B142" s="161" t="s">
        <v>299</v>
      </c>
      <c r="C142" s="117"/>
      <c r="D142" s="113"/>
      <c r="E142" s="65"/>
      <c r="F142" s="73"/>
      <c r="H142" s="21"/>
    </row>
    <row r="143" spans="1:8" ht="180" x14ac:dyDescent="0.25">
      <c r="A143" s="49"/>
      <c r="B143" s="162" t="s">
        <v>319</v>
      </c>
      <c r="C143" s="117"/>
      <c r="D143" s="113"/>
      <c r="E143" s="65"/>
      <c r="F143" s="73"/>
      <c r="H143" s="21"/>
    </row>
    <row r="144" spans="1:8" ht="24" x14ac:dyDescent="0.25">
      <c r="A144" s="49"/>
      <c r="B144" s="162" t="s">
        <v>320</v>
      </c>
      <c r="C144" s="117" t="s">
        <v>65</v>
      </c>
      <c r="D144" s="113">
        <v>140</v>
      </c>
      <c r="E144" s="65"/>
      <c r="F144" s="73">
        <f>kolicina*cijena</f>
        <v>0</v>
      </c>
      <c r="H144" s="21"/>
    </row>
    <row r="145" spans="1:8" x14ac:dyDescent="0.25">
      <c r="A145" s="49"/>
      <c r="B145" s="162"/>
      <c r="C145" s="117"/>
      <c r="D145" s="113"/>
      <c r="E145" s="65"/>
      <c r="F145" s="73"/>
      <c r="H145" s="21"/>
    </row>
    <row r="146" spans="1:8" ht="51" x14ac:dyDescent="0.25">
      <c r="A146" s="180" t="s">
        <v>324</v>
      </c>
      <c r="B146" s="181" t="s">
        <v>321</v>
      </c>
      <c r="C146" s="182"/>
      <c r="D146" s="183"/>
      <c r="E146" s="184"/>
      <c r="F146" s="185"/>
      <c r="H146" s="21"/>
    </row>
    <row r="147" spans="1:8" x14ac:dyDescent="0.25">
      <c r="A147" s="186"/>
      <c r="B147" s="181" t="s">
        <v>322</v>
      </c>
      <c r="C147" s="187" t="s">
        <v>17</v>
      </c>
      <c r="D147" s="188">
        <v>1</v>
      </c>
      <c r="E147" s="184"/>
      <c r="F147" s="185">
        <f>kolicina*cijena</f>
        <v>0</v>
      </c>
      <c r="H147" s="21"/>
    </row>
    <row r="148" spans="1:8" x14ac:dyDescent="0.25">
      <c r="A148" s="186"/>
      <c r="B148" s="189"/>
      <c r="C148" s="182"/>
      <c r="D148" s="188"/>
      <c r="E148" s="184"/>
      <c r="F148" s="185"/>
      <c r="H148" s="21"/>
    </row>
    <row r="149" spans="1:8" ht="51" x14ac:dyDescent="0.25">
      <c r="A149" s="180" t="s">
        <v>325</v>
      </c>
      <c r="B149" s="181" t="s">
        <v>321</v>
      </c>
      <c r="C149" s="182"/>
      <c r="D149" s="188"/>
      <c r="E149" s="184"/>
      <c r="F149" s="185"/>
      <c r="H149" s="21"/>
    </row>
    <row r="150" spans="1:8" x14ac:dyDescent="0.25">
      <c r="A150" s="186"/>
      <c r="B150" s="181" t="s">
        <v>323</v>
      </c>
      <c r="C150" s="187" t="s">
        <v>17</v>
      </c>
      <c r="D150" s="188">
        <v>1</v>
      </c>
      <c r="E150" s="184"/>
      <c r="F150" s="185">
        <f>kolicina*cijena</f>
        <v>0</v>
      </c>
      <c r="H150" s="21"/>
    </row>
    <row r="151" spans="1:8" ht="15.75" thickBot="1" x14ac:dyDescent="0.3">
      <c r="A151" s="50"/>
      <c r="B151" s="91"/>
      <c r="C151" s="91"/>
      <c r="D151" s="91"/>
      <c r="E151" s="92"/>
      <c r="F151" s="93"/>
      <c r="H151" s="21"/>
    </row>
    <row r="152" spans="1:8" ht="16.5" thickTop="1" thickBot="1" x14ac:dyDescent="0.3">
      <c r="A152" s="51"/>
      <c r="B152" s="94" t="s">
        <v>57</v>
      </c>
      <c r="C152" s="94"/>
      <c r="D152" s="94"/>
      <c r="E152" s="95"/>
      <c r="F152" s="96">
        <f>SUM(F7:F151)</f>
        <v>0</v>
      </c>
      <c r="H152" s="21"/>
    </row>
    <row r="153" spans="1:8" ht="15.75" thickTop="1" x14ac:dyDescent="0.25">
      <c r="A153" s="49"/>
      <c r="B153" s="64"/>
      <c r="C153" s="64"/>
      <c r="D153" s="64"/>
      <c r="E153" s="65"/>
      <c r="F153" s="66"/>
      <c r="H153" s="21"/>
    </row>
    <row r="154" spans="1:8" ht="3" customHeight="1" x14ac:dyDescent="0.25">
      <c r="A154" s="97"/>
      <c r="B154" s="97"/>
      <c r="C154" s="97"/>
      <c r="D154" s="97"/>
      <c r="E154" s="98"/>
      <c r="F154" s="99"/>
      <c r="H154" s="100"/>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topLeftCell="A52" workbookViewId="0">
      <selection activeCell="D24" sqref="D24"/>
    </sheetView>
  </sheetViews>
  <sheetFormatPr defaultColWidth="9.140625" defaultRowHeight="15" x14ac:dyDescent="0.25"/>
  <cols>
    <col min="1" max="1" width="6.7109375" style="59" customWidth="1"/>
    <col min="2" max="2" width="45.140625" style="59" customWidth="1"/>
    <col min="3" max="3" width="5.7109375" style="59" customWidth="1"/>
    <col min="4" max="4" width="7.7109375" style="59" customWidth="1"/>
    <col min="5" max="5" width="9.7109375" style="59" customWidth="1"/>
    <col min="6" max="6" width="13.7109375" style="59" customWidth="1"/>
    <col min="7" max="7" width="0.85546875" style="59" customWidth="1"/>
    <col min="8" max="8" width="0.5703125" style="59" customWidth="1"/>
    <col min="9" max="9" width="6.5703125" style="59" customWidth="1"/>
    <col min="10" max="16384" width="9.140625" style="59"/>
  </cols>
  <sheetData>
    <row r="1" spans="1:17" x14ac:dyDescent="0.25">
      <c r="A1" s="67"/>
      <c r="B1" s="67"/>
      <c r="C1" s="67"/>
      <c r="D1" s="67"/>
      <c r="E1" s="68"/>
      <c r="F1" s="69"/>
      <c r="H1" s="100"/>
    </row>
    <row r="2" spans="1:17" x14ac:dyDescent="0.25">
      <c r="A2" s="82"/>
      <c r="B2" s="83" t="s">
        <v>0</v>
      </c>
      <c r="C2" s="84"/>
      <c r="D2" s="84"/>
      <c r="E2" s="85"/>
      <c r="F2" s="86"/>
      <c r="H2" s="101"/>
    </row>
    <row r="3" spans="1:17" x14ac:dyDescent="0.25">
      <c r="A3" s="82"/>
      <c r="B3" s="83" t="s">
        <v>1</v>
      </c>
      <c r="C3" s="84"/>
      <c r="D3" s="84"/>
      <c r="E3" s="85"/>
      <c r="F3" s="86"/>
      <c r="H3" s="101"/>
    </row>
    <row r="4" spans="1:17" x14ac:dyDescent="0.25">
      <c r="A4" s="67"/>
      <c r="B4" s="70"/>
      <c r="C4" s="63"/>
      <c r="D4" s="63"/>
      <c r="E4" s="71"/>
      <c r="F4" s="72"/>
      <c r="H4" s="100"/>
    </row>
    <row r="5" spans="1:17" x14ac:dyDescent="0.25">
      <c r="A5" s="78" t="s">
        <v>2</v>
      </c>
      <c r="B5" s="79" t="s">
        <v>3</v>
      </c>
      <c r="C5" s="78" t="s">
        <v>4</v>
      </c>
      <c r="D5" s="78" t="s">
        <v>5</v>
      </c>
      <c r="E5" s="80" t="s">
        <v>6</v>
      </c>
      <c r="F5" s="81" t="s">
        <v>7</v>
      </c>
      <c r="H5" s="22"/>
    </row>
    <row r="6" spans="1:17" ht="3" customHeight="1" x14ac:dyDescent="0.25">
      <c r="A6" s="52"/>
      <c r="B6" s="74"/>
      <c r="C6" s="75"/>
      <c r="D6" s="75"/>
      <c r="E6" s="76"/>
      <c r="F6" s="77"/>
      <c r="H6" s="100"/>
    </row>
    <row r="7" spans="1:17" x14ac:dyDescent="0.25">
      <c r="A7" s="46">
        <v>3</v>
      </c>
      <c r="B7" s="60" t="s">
        <v>138</v>
      </c>
      <c r="H7" s="21"/>
    </row>
    <row r="8" spans="1:17" x14ac:dyDescent="0.25">
      <c r="A8" s="47"/>
      <c r="H8" s="21"/>
    </row>
    <row r="9" spans="1:17" x14ac:dyDescent="0.25">
      <c r="A9" s="47"/>
      <c r="B9" s="118" t="s">
        <v>74</v>
      </c>
      <c r="H9" s="21"/>
    </row>
    <row r="10" spans="1:17" ht="25.5" x14ac:dyDescent="0.25">
      <c r="B10" s="120" t="s">
        <v>327</v>
      </c>
      <c r="D10" s="114"/>
      <c r="H10" s="21"/>
      <c r="I10" s="139"/>
      <c r="J10" s="140"/>
      <c r="K10" s="140"/>
      <c r="L10" s="140"/>
      <c r="M10" s="140"/>
      <c r="N10" s="140"/>
      <c r="O10" s="140"/>
      <c r="P10" s="140"/>
      <c r="Q10" s="140"/>
    </row>
    <row r="11" spans="1:17" ht="178.5" x14ac:dyDescent="0.25">
      <c r="B11" s="111" t="s">
        <v>366</v>
      </c>
      <c r="D11" s="114"/>
      <c r="H11" s="21"/>
      <c r="I11" s="139"/>
      <c r="J11" s="140"/>
      <c r="K11" s="140"/>
      <c r="L11" s="140"/>
      <c r="M11" s="140"/>
      <c r="N11" s="140"/>
      <c r="O11" s="140"/>
      <c r="P11" s="140"/>
      <c r="Q11" s="140"/>
    </row>
    <row r="12" spans="1:17" ht="25.5" x14ac:dyDescent="0.25">
      <c r="B12" s="112" t="s">
        <v>58</v>
      </c>
      <c r="D12" s="114"/>
      <c r="H12" s="21"/>
      <c r="I12" s="139"/>
      <c r="J12" s="140"/>
      <c r="K12" s="140"/>
      <c r="L12" s="140"/>
      <c r="M12" s="140"/>
      <c r="N12" s="140"/>
      <c r="O12" s="140"/>
      <c r="P12" s="140"/>
      <c r="Q12" s="140"/>
    </row>
    <row r="13" spans="1:17" ht="25.5" x14ac:dyDescent="0.25">
      <c r="B13" s="112" t="s">
        <v>364</v>
      </c>
      <c r="D13" s="114"/>
      <c r="H13" s="21"/>
      <c r="I13" s="139"/>
      <c r="J13" s="140"/>
      <c r="K13" s="140"/>
      <c r="L13" s="140"/>
      <c r="M13" s="140"/>
      <c r="N13" s="140"/>
      <c r="O13" s="140"/>
      <c r="P13" s="140"/>
      <c r="Q13" s="140"/>
    </row>
    <row r="14" spans="1:17" ht="63.75" x14ac:dyDescent="0.25">
      <c r="B14" s="110" t="s">
        <v>365</v>
      </c>
      <c r="D14" s="114"/>
      <c r="H14" s="21"/>
      <c r="I14" s="139"/>
      <c r="J14" s="140"/>
      <c r="K14" s="140"/>
      <c r="L14" s="140"/>
      <c r="M14" s="140"/>
      <c r="N14" s="140"/>
      <c r="O14" s="140"/>
      <c r="P14" s="140"/>
      <c r="Q14" s="140"/>
    </row>
    <row r="15" spans="1:17" x14ac:dyDescent="0.25">
      <c r="B15" s="110"/>
      <c r="D15" s="114"/>
      <c r="H15" s="21"/>
      <c r="I15" s="139"/>
      <c r="J15" s="140"/>
      <c r="K15" s="140"/>
      <c r="L15" s="140"/>
      <c r="M15" s="140"/>
      <c r="N15" s="140"/>
      <c r="O15" s="140"/>
      <c r="P15" s="140"/>
      <c r="Q15" s="140"/>
    </row>
    <row r="16" spans="1:17" ht="51" x14ac:dyDescent="0.25">
      <c r="A16" s="48" t="s">
        <v>137</v>
      </c>
      <c r="B16" s="111" t="s">
        <v>368</v>
      </c>
      <c r="D16" s="114"/>
      <c r="H16" s="21"/>
      <c r="I16" s="141"/>
    </row>
    <row r="17" spans="1:9" x14ac:dyDescent="0.25">
      <c r="A17" s="49"/>
      <c r="B17" s="179" t="s">
        <v>367</v>
      </c>
      <c r="C17" s="106" t="s">
        <v>53</v>
      </c>
      <c r="D17" s="115">
        <v>2280</v>
      </c>
      <c r="H17" s="21"/>
    </row>
    <row r="18" spans="1:9" x14ac:dyDescent="0.25">
      <c r="A18" s="49"/>
      <c r="B18" s="110" t="s">
        <v>59</v>
      </c>
      <c r="C18" s="106" t="s">
        <v>25</v>
      </c>
      <c r="D18" s="115">
        <v>120</v>
      </c>
      <c r="H18" s="21"/>
    </row>
    <row r="19" spans="1:9" x14ac:dyDescent="0.25">
      <c r="A19" s="49"/>
      <c r="B19" s="103" t="s">
        <v>60</v>
      </c>
      <c r="C19" s="106" t="s">
        <v>25</v>
      </c>
      <c r="D19" s="115">
        <v>400</v>
      </c>
      <c r="E19" s="65"/>
      <c r="F19" s="73">
        <f>kolicina*cijena</f>
        <v>0</v>
      </c>
      <c r="H19" s="21"/>
    </row>
    <row r="20" spans="1:9" x14ac:dyDescent="0.25">
      <c r="A20" s="49"/>
      <c r="B20" s="61"/>
      <c r="C20" s="64"/>
      <c r="D20" s="114"/>
      <c r="H20" s="21"/>
    </row>
    <row r="21" spans="1:9" ht="72" x14ac:dyDescent="0.25">
      <c r="A21" s="48" t="s">
        <v>136</v>
      </c>
      <c r="B21" s="121" t="s">
        <v>371</v>
      </c>
      <c r="C21" s="64"/>
      <c r="D21" s="114"/>
      <c r="H21" s="21"/>
    </row>
    <row r="22" spans="1:9" x14ac:dyDescent="0.25">
      <c r="A22" s="48"/>
      <c r="B22" s="105" t="s">
        <v>62</v>
      </c>
      <c r="C22" s="106" t="s">
        <v>25</v>
      </c>
      <c r="D22" s="115">
        <v>220</v>
      </c>
      <c r="E22" s="65"/>
      <c r="F22" s="73"/>
      <c r="H22" s="21"/>
    </row>
    <row r="23" spans="1:9" x14ac:dyDescent="0.25">
      <c r="A23" s="49"/>
      <c r="B23" s="175" t="s">
        <v>369</v>
      </c>
      <c r="C23" s="106" t="s">
        <v>25</v>
      </c>
      <c r="D23" s="115">
        <v>400</v>
      </c>
      <c r="E23" s="65"/>
      <c r="F23" s="73"/>
      <c r="H23" s="21"/>
    </row>
    <row r="24" spans="1:9" x14ac:dyDescent="0.25">
      <c r="A24" s="49"/>
      <c r="B24" s="103" t="s">
        <v>370</v>
      </c>
      <c r="C24" s="106" t="s">
        <v>25</v>
      </c>
      <c r="D24" s="115">
        <v>620</v>
      </c>
      <c r="E24" s="65"/>
      <c r="F24" s="73">
        <f>kolicina*cijena</f>
        <v>0</v>
      </c>
      <c r="H24" s="21"/>
    </row>
    <row r="25" spans="1:9" x14ac:dyDescent="0.25">
      <c r="A25" s="49"/>
      <c r="B25" s="103"/>
      <c r="C25" s="106"/>
      <c r="D25" s="115"/>
      <c r="E25" s="65"/>
      <c r="F25" s="73"/>
      <c r="H25" s="21"/>
    </row>
    <row r="26" spans="1:9" x14ac:dyDescent="0.25">
      <c r="A26" s="49"/>
      <c r="B26" s="64"/>
      <c r="C26" s="64"/>
      <c r="D26" s="114"/>
      <c r="H26" s="21"/>
    </row>
    <row r="27" spans="1:9" ht="48.75" x14ac:dyDescent="0.25">
      <c r="A27" s="48" t="s">
        <v>135</v>
      </c>
      <c r="B27" s="87" t="s">
        <v>372</v>
      </c>
      <c r="C27" s="64"/>
      <c r="D27" s="114"/>
      <c r="H27" s="21"/>
      <c r="I27" s="139"/>
    </row>
    <row r="28" spans="1:9" x14ac:dyDescent="0.25">
      <c r="A28" s="48"/>
      <c r="B28" s="175" t="s">
        <v>339</v>
      </c>
      <c r="C28" s="106" t="s">
        <v>25</v>
      </c>
      <c r="D28" s="115">
        <v>95</v>
      </c>
      <c r="E28" s="65"/>
      <c r="F28" s="73"/>
      <c r="H28" s="21"/>
      <c r="I28" s="139"/>
    </row>
    <row r="29" spans="1:9" x14ac:dyDescent="0.25">
      <c r="A29" s="48"/>
      <c r="B29" s="175" t="s">
        <v>338</v>
      </c>
      <c r="C29" s="106" t="s">
        <v>61</v>
      </c>
      <c r="D29" s="115">
        <v>5900</v>
      </c>
      <c r="E29" s="65"/>
      <c r="F29" s="73"/>
      <c r="H29" s="21"/>
      <c r="I29" s="139"/>
    </row>
    <row r="30" spans="1:9" x14ac:dyDescent="0.25">
      <c r="A30" s="48"/>
      <c r="B30" s="103" t="s">
        <v>63</v>
      </c>
      <c r="C30" s="106" t="s">
        <v>25</v>
      </c>
      <c r="D30" s="115">
        <v>95</v>
      </c>
      <c r="E30" s="65"/>
      <c r="F30" s="73">
        <f>kolicina*cijena</f>
        <v>0</v>
      </c>
      <c r="H30" s="21"/>
      <c r="I30" s="139"/>
    </row>
    <row r="31" spans="1:9" x14ac:dyDescent="0.25">
      <c r="A31" s="48"/>
      <c r="B31" s="87"/>
      <c r="C31" s="64"/>
      <c r="D31" s="114"/>
      <c r="H31" s="21"/>
      <c r="I31" s="139"/>
    </row>
    <row r="32" spans="1:9" x14ac:dyDescent="0.25">
      <c r="A32" s="48" t="s">
        <v>313</v>
      </c>
      <c r="B32" s="176" t="s">
        <v>342</v>
      </c>
      <c r="C32" s="64"/>
      <c r="D32" s="114"/>
      <c r="H32" s="21"/>
      <c r="I32" s="139"/>
    </row>
    <row r="33" spans="1:9" ht="24.75" x14ac:dyDescent="0.25">
      <c r="A33" s="48"/>
      <c r="B33" s="177" t="s">
        <v>340</v>
      </c>
      <c r="C33" s="64"/>
      <c r="D33" s="114"/>
      <c r="H33" s="21"/>
      <c r="I33" s="139"/>
    </row>
    <row r="34" spans="1:9" ht="24.75" x14ac:dyDescent="0.25">
      <c r="A34" s="48"/>
      <c r="B34" s="173" t="s">
        <v>328</v>
      </c>
      <c r="C34" s="64"/>
      <c r="D34" s="114"/>
      <c r="H34" s="21"/>
      <c r="I34" s="139"/>
    </row>
    <row r="35" spans="1:9" x14ac:dyDescent="0.25">
      <c r="A35" s="48"/>
      <c r="B35" s="173" t="s">
        <v>329</v>
      </c>
      <c r="C35" s="64"/>
      <c r="D35" s="114"/>
      <c r="H35" s="21"/>
      <c r="I35" s="139"/>
    </row>
    <row r="36" spans="1:9" ht="36.75" x14ac:dyDescent="0.25">
      <c r="A36" s="48"/>
      <c r="B36" s="173" t="s">
        <v>330</v>
      </c>
      <c r="C36" s="64"/>
      <c r="D36" s="114"/>
      <c r="H36" s="21"/>
      <c r="I36" s="139"/>
    </row>
    <row r="37" spans="1:9" ht="132" x14ac:dyDescent="0.25">
      <c r="A37" s="48"/>
      <c r="B37" s="174" t="s">
        <v>331</v>
      </c>
      <c r="C37" s="64"/>
      <c r="D37" s="114"/>
      <c r="H37" s="21"/>
      <c r="I37" s="139"/>
    </row>
    <row r="38" spans="1:9" ht="156.75" x14ac:dyDescent="0.25">
      <c r="A38" s="48"/>
      <c r="B38" s="173" t="s">
        <v>332</v>
      </c>
      <c r="C38" s="64"/>
      <c r="D38" s="114"/>
      <c r="H38" s="21"/>
      <c r="I38" s="139"/>
    </row>
    <row r="39" spans="1:9" ht="48.75" x14ac:dyDescent="0.25">
      <c r="A39" s="48"/>
      <c r="B39" s="173" t="s">
        <v>333</v>
      </c>
      <c r="C39" s="64"/>
      <c r="D39" s="114"/>
      <c r="H39" s="21"/>
      <c r="I39" s="139"/>
    </row>
    <row r="40" spans="1:9" ht="72.75" x14ac:dyDescent="0.25">
      <c r="A40" s="48"/>
      <c r="B40" s="173" t="s">
        <v>334</v>
      </c>
      <c r="C40" s="64"/>
      <c r="D40" s="114"/>
      <c r="H40" s="21"/>
      <c r="I40" s="139"/>
    </row>
    <row r="41" spans="1:9" ht="84.75" x14ac:dyDescent="0.25">
      <c r="A41" s="48"/>
      <c r="B41" s="173" t="s">
        <v>335</v>
      </c>
      <c r="C41" s="64"/>
      <c r="D41" s="114"/>
      <c r="H41" s="21"/>
      <c r="I41" s="139"/>
    </row>
    <row r="42" spans="1:9" ht="36.75" x14ac:dyDescent="0.25">
      <c r="A42" s="48"/>
      <c r="B42" s="173" t="s">
        <v>336</v>
      </c>
      <c r="C42" s="64"/>
      <c r="D42" s="114"/>
      <c r="H42" s="21"/>
      <c r="I42" s="139"/>
    </row>
    <row r="43" spans="1:9" x14ac:dyDescent="0.25">
      <c r="A43" s="48"/>
      <c r="B43" s="175" t="s">
        <v>341</v>
      </c>
      <c r="C43" s="106" t="s">
        <v>25</v>
      </c>
      <c r="D43" s="115">
        <v>95</v>
      </c>
      <c r="E43" s="65"/>
      <c r="F43" s="73"/>
      <c r="H43" s="21"/>
    </row>
    <row r="44" spans="1:9" x14ac:dyDescent="0.25">
      <c r="A44" s="49"/>
      <c r="B44" s="103" t="s">
        <v>63</v>
      </c>
      <c r="C44" s="106" t="s">
        <v>25</v>
      </c>
      <c r="D44" s="115">
        <v>95</v>
      </c>
      <c r="E44" s="65"/>
      <c r="F44" s="73">
        <f>kolicina*cijena</f>
        <v>0</v>
      </c>
      <c r="H44" s="21"/>
    </row>
    <row r="45" spans="1:9" x14ac:dyDescent="0.25">
      <c r="A45" s="49"/>
      <c r="B45" s="103"/>
      <c r="C45" s="106"/>
      <c r="D45" s="115"/>
      <c r="E45" s="65"/>
      <c r="F45" s="73"/>
      <c r="H45" s="21"/>
    </row>
    <row r="46" spans="1:9" ht="132" x14ac:dyDescent="0.25">
      <c r="A46" s="48" t="s">
        <v>337</v>
      </c>
      <c r="B46" s="121" t="s">
        <v>356</v>
      </c>
      <c r="C46" s="64"/>
      <c r="D46" s="114"/>
      <c r="H46" s="21"/>
    </row>
    <row r="47" spans="1:9" x14ac:dyDescent="0.25">
      <c r="A47" s="49"/>
      <c r="B47" s="103" t="s">
        <v>87</v>
      </c>
      <c r="C47" s="106" t="s">
        <v>25</v>
      </c>
      <c r="D47" s="115">
        <v>21</v>
      </c>
      <c r="E47" s="65"/>
      <c r="F47" s="73">
        <f>kolicina*cijena</f>
        <v>0</v>
      </c>
      <c r="H47" s="21"/>
    </row>
    <row r="48" spans="1:9" x14ac:dyDescent="0.25">
      <c r="A48" s="49"/>
      <c r="B48" s="103"/>
      <c r="C48" s="106"/>
      <c r="D48" s="115"/>
      <c r="E48" s="65"/>
      <c r="F48" s="73"/>
      <c r="H48" s="21"/>
    </row>
    <row r="49" spans="1:8" x14ac:dyDescent="0.25">
      <c r="A49" s="48" t="s">
        <v>357</v>
      </c>
      <c r="B49" s="120" t="s">
        <v>314</v>
      </c>
      <c r="C49" s="106"/>
      <c r="D49" s="115"/>
      <c r="E49" s="65"/>
      <c r="F49" s="73"/>
      <c r="H49" s="21"/>
    </row>
    <row r="50" spans="1:8" ht="108" x14ac:dyDescent="0.25">
      <c r="A50" s="49"/>
      <c r="B50" s="162" t="s">
        <v>315</v>
      </c>
      <c r="C50" s="106"/>
      <c r="D50" s="115"/>
      <c r="E50" s="65"/>
      <c r="F50" s="73"/>
      <c r="H50" s="21"/>
    </row>
    <row r="51" spans="1:8" x14ac:dyDescent="0.25">
      <c r="A51" s="49"/>
      <c r="B51" s="103"/>
      <c r="C51" s="106" t="s">
        <v>17</v>
      </c>
      <c r="D51" s="115">
        <v>30</v>
      </c>
      <c r="E51" s="65"/>
      <c r="F51" s="73">
        <f>kolicina*cijena</f>
        <v>0</v>
      </c>
      <c r="H51" s="21"/>
    </row>
    <row r="52" spans="1:8" ht="15.75" thickBot="1" x14ac:dyDescent="0.3">
      <c r="A52" s="50"/>
      <c r="B52" s="91"/>
      <c r="C52" s="91"/>
      <c r="D52" s="91"/>
      <c r="E52" s="92"/>
      <c r="F52" s="93"/>
      <c r="H52" s="21"/>
    </row>
    <row r="53" spans="1:8" ht="16.5" thickTop="1" thickBot="1" x14ac:dyDescent="0.3">
      <c r="A53" s="51"/>
      <c r="B53" s="94" t="s">
        <v>64</v>
      </c>
      <c r="C53" s="94"/>
      <c r="D53" s="94"/>
      <c r="E53" s="95"/>
      <c r="F53" s="96">
        <f>SUM(F7:F52)</f>
        <v>0</v>
      </c>
      <c r="H53" s="21"/>
    </row>
    <row r="54" spans="1:8" ht="15.75" thickTop="1" x14ac:dyDescent="0.25">
      <c r="A54" s="49"/>
      <c r="B54" s="64"/>
      <c r="C54" s="64"/>
      <c r="D54" s="64"/>
      <c r="E54" s="65"/>
      <c r="F54" s="66"/>
      <c r="H54" s="21"/>
    </row>
    <row r="55" spans="1:8" ht="3" customHeight="1" x14ac:dyDescent="0.25">
      <c r="A55" s="97"/>
      <c r="B55" s="97"/>
      <c r="C55" s="97"/>
      <c r="D55" s="97"/>
      <c r="E55" s="98"/>
      <c r="F55" s="99"/>
      <c r="H55" s="100"/>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topLeftCell="A52" workbookViewId="0">
      <selection activeCell="E50" sqref="E50"/>
    </sheetView>
  </sheetViews>
  <sheetFormatPr defaultColWidth="9.140625" defaultRowHeight="15" x14ac:dyDescent="0.25"/>
  <cols>
    <col min="1" max="1" width="6.7109375" style="59" customWidth="1"/>
    <col min="2" max="2" width="45.140625" style="59" customWidth="1"/>
    <col min="3" max="3" width="5.7109375" style="59" customWidth="1"/>
    <col min="4" max="4" width="7.7109375" style="59" customWidth="1"/>
    <col min="5" max="5" width="9.7109375" style="59" customWidth="1"/>
    <col min="6" max="6" width="13.7109375" style="59" customWidth="1"/>
    <col min="7" max="7" width="0.85546875" style="59" customWidth="1"/>
    <col min="8" max="8" width="0.5703125" style="59" customWidth="1"/>
    <col min="9" max="16384" width="9.140625" style="59"/>
  </cols>
  <sheetData>
    <row r="1" spans="1:8" x14ac:dyDescent="0.25">
      <c r="A1" s="67"/>
      <c r="B1" s="67"/>
      <c r="C1" s="67"/>
      <c r="D1" s="67"/>
      <c r="E1" s="68"/>
      <c r="F1" s="69"/>
      <c r="H1" s="100"/>
    </row>
    <row r="2" spans="1:8" x14ac:dyDescent="0.25">
      <c r="A2" s="82"/>
      <c r="B2" s="83" t="s">
        <v>0</v>
      </c>
      <c r="C2" s="84"/>
      <c r="D2" s="84"/>
      <c r="E2" s="85"/>
      <c r="F2" s="86"/>
      <c r="H2" s="101"/>
    </row>
    <row r="3" spans="1:8" x14ac:dyDescent="0.25">
      <c r="A3" s="82"/>
      <c r="B3" s="83" t="s">
        <v>1</v>
      </c>
      <c r="C3" s="84"/>
      <c r="D3" s="84"/>
      <c r="E3" s="85"/>
      <c r="F3" s="86"/>
      <c r="H3" s="101"/>
    </row>
    <row r="4" spans="1:8" x14ac:dyDescent="0.25">
      <c r="A4" s="67"/>
      <c r="B4" s="70"/>
      <c r="C4" s="63"/>
      <c r="D4" s="63"/>
      <c r="E4" s="71"/>
      <c r="F4" s="72"/>
      <c r="H4" s="100"/>
    </row>
    <row r="5" spans="1:8" x14ac:dyDescent="0.25">
      <c r="A5" s="78" t="s">
        <v>2</v>
      </c>
      <c r="B5" s="79" t="s">
        <v>3</v>
      </c>
      <c r="C5" s="78" t="s">
        <v>4</v>
      </c>
      <c r="D5" s="78" t="s">
        <v>5</v>
      </c>
      <c r="E5" s="80" t="s">
        <v>6</v>
      </c>
      <c r="F5" s="81" t="s">
        <v>7</v>
      </c>
      <c r="H5" s="22"/>
    </row>
    <row r="6" spans="1:8" ht="3" customHeight="1" x14ac:dyDescent="0.25">
      <c r="A6" s="52"/>
      <c r="B6" s="74"/>
      <c r="C6" s="75"/>
      <c r="D6" s="75"/>
      <c r="E6" s="76"/>
      <c r="F6" s="77"/>
      <c r="H6" s="100"/>
    </row>
    <row r="7" spans="1:8" x14ac:dyDescent="0.25">
      <c r="A7" s="46">
        <v>4</v>
      </c>
      <c r="B7" s="60" t="s">
        <v>377</v>
      </c>
      <c r="H7" s="21"/>
    </row>
    <row r="8" spans="1:8" x14ac:dyDescent="0.25">
      <c r="A8" s="47"/>
      <c r="H8" s="21"/>
    </row>
    <row r="9" spans="1:8" x14ac:dyDescent="0.25">
      <c r="A9" s="47"/>
      <c r="B9" s="88" t="s">
        <v>88</v>
      </c>
      <c r="H9" s="21"/>
    </row>
    <row r="10" spans="1:8" x14ac:dyDescent="0.25">
      <c r="A10" s="48" t="s">
        <v>114</v>
      </c>
      <c r="B10" s="116" t="s">
        <v>94</v>
      </c>
      <c r="H10" s="21"/>
    </row>
    <row r="11" spans="1:8" ht="48" x14ac:dyDescent="0.25">
      <c r="A11" s="49"/>
      <c r="B11" s="121" t="s">
        <v>96</v>
      </c>
      <c r="H11" s="21"/>
    </row>
    <row r="12" spans="1:8" x14ac:dyDescent="0.25">
      <c r="A12" s="49"/>
      <c r="B12" s="89" t="s">
        <v>97</v>
      </c>
      <c r="C12" s="106" t="s">
        <v>53</v>
      </c>
      <c r="D12" s="64">
        <v>900</v>
      </c>
      <c r="E12" s="65"/>
      <c r="F12" s="73">
        <f>kolicina*cijena</f>
        <v>0</v>
      </c>
      <c r="H12" s="21"/>
    </row>
    <row r="13" spans="1:8" x14ac:dyDescent="0.25">
      <c r="A13" s="47"/>
      <c r="B13" s="88"/>
      <c r="H13" s="21"/>
    </row>
    <row r="14" spans="1:8" x14ac:dyDescent="0.25">
      <c r="A14" s="48" t="s">
        <v>115</v>
      </c>
      <c r="B14" s="116" t="s">
        <v>95</v>
      </c>
      <c r="H14" s="21"/>
    </row>
    <row r="15" spans="1:8" ht="48" x14ac:dyDescent="0.25">
      <c r="A15" s="49"/>
      <c r="B15" s="121" t="s">
        <v>99</v>
      </c>
      <c r="H15" s="21"/>
    </row>
    <row r="16" spans="1:8" x14ac:dyDescent="0.25">
      <c r="A16" s="49"/>
      <c r="B16" s="89" t="s">
        <v>98</v>
      </c>
      <c r="C16" s="106" t="s">
        <v>53</v>
      </c>
      <c r="D16" s="64">
        <v>420</v>
      </c>
      <c r="E16" s="65"/>
      <c r="F16" s="73">
        <f>kolicina*cijena</f>
        <v>0</v>
      </c>
      <c r="H16" s="21"/>
    </row>
    <row r="17" spans="1:8" x14ac:dyDescent="0.25">
      <c r="A17" s="49"/>
      <c r="B17" s="62"/>
      <c r="C17" s="106"/>
      <c r="D17" s="64"/>
      <c r="E17" s="65"/>
      <c r="F17" s="73"/>
      <c r="H17" s="21"/>
    </row>
    <row r="18" spans="1:8" ht="108" x14ac:dyDescent="0.25">
      <c r="A18" s="48" t="s">
        <v>116</v>
      </c>
      <c r="B18" s="121" t="s">
        <v>378</v>
      </c>
      <c r="H18" s="21"/>
    </row>
    <row r="19" spans="1:8" ht="24.75" x14ac:dyDescent="0.25">
      <c r="A19" s="49"/>
      <c r="B19" s="61" t="s">
        <v>90</v>
      </c>
      <c r="C19" s="117" t="s">
        <v>25</v>
      </c>
      <c r="D19" s="64">
        <v>62</v>
      </c>
      <c r="E19" s="65"/>
      <c r="F19" s="73">
        <f>kolicina*cijena</f>
        <v>0</v>
      </c>
      <c r="H19" s="21"/>
    </row>
    <row r="20" spans="1:8" x14ac:dyDescent="0.25">
      <c r="A20" s="49"/>
      <c r="B20" s="61"/>
      <c r="C20" s="64"/>
      <c r="H20" s="21"/>
    </row>
    <row r="21" spans="1:8" x14ac:dyDescent="0.25">
      <c r="A21" s="48" t="s">
        <v>117</v>
      </c>
      <c r="B21" s="116" t="s">
        <v>91</v>
      </c>
      <c r="H21" s="21"/>
    </row>
    <row r="22" spans="1:8" ht="156.75" x14ac:dyDescent="0.25">
      <c r="A22" s="49"/>
      <c r="B22" s="87" t="s">
        <v>363</v>
      </c>
      <c r="H22" s="21"/>
    </row>
    <row r="23" spans="1:8" x14ac:dyDescent="0.25">
      <c r="A23" s="49"/>
      <c r="B23" s="62" t="s">
        <v>362</v>
      </c>
      <c r="C23" s="106" t="s">
        <v>53</v>
      </c>
      <c r="D23" s="64">
        <v>400</v>
      </c>
      <c r="E23" s="65"/>
      <c r="F23" s="73">
        <f>kolicina*cijena</f>
        <v>0</v>
      </c>
      <c r="H23" s="21"/>
    </row>
    <row r="24" spans="1:8" x14ac:dyDescent="0.25">
      <c r="A24" s="49"/>
      <c r="B24" s="64"/>
      <c r="C24" s="64"/>
      <c r="H24" s="21"/>
    </row>
    <row r="25" spans="1:8" x14ac:dyDescent="0.25">
      <c r="A25" s="48" t="s">
        <v>118</v>
      </c>
      <c r="B25" s="102" t="s">
        <v>93</v>
      </c>
      <c r="C25" s="64"/>
      <c r="H25" s="21"/>
    </row>
    <row r="26" spans="1:8" ht="36" x14ac:dyDescent="0.25">
      <c r="A26" s="49"/>
      <c r="B26" s="137" t="s">
        <v>350</v>
      </c>
      <c r="C26" s="64"/>
      <c r="H26" s="21"/>
    </row>
    <row r="27" spans="1:8" x14ac:dyDescent="0.25">
      <c r="A27" s="49"/>
      <c r="B27" s="89" t="s">
        <v>92</v>
      </c>
      <c r="C27" s="117" t="s">
        <v>25</v>
      </c>
      <c r="D27" s="64">
        <v>50</v>
      </c>
      <c r="E27" s="65"/>
      <c r="F27" s="73">
        <f>kolicina*cijena</f>
        <v>0</v>
      </c>
      <c r="H27" s="21"/>
    </row>
    <row r="28" spans="1:8" x14ac:dyDescent="0.25">
      <c r="A28" s="49"/>
      <c r="B28" s="89"/>
      <c r="C28" s="90"/>
      <c r="D28" s="64"/>
      <c r="E28" s="65"/>
      <c r="F28" s="73"/>
      <c r="H28" s="21"/>
    </row>
    <row r="29" spans="1:8" x14ac:dyDescent="0.25">
      <c r="A29" s="48" t="s">
        <v>119</v>
      </c>
      <c r="B29" s="116" t="s">
        <v>143</v>
      </c>
      <c r="H29" s="21"/>
    </row>
    <row r="30" spans="1:8" ht="96.75" x14ac:dyDescent="0.25">
      <c r="A30" s="49"/>
      <c r="B30" s="61" t="s">
        <v>100</v>
      </c>
      <c r="H30" s="21"/>
    </row>
    <row r="31" spans="1:8" x14ac:dyDescent="0.25">
      <c r="A31" s="49"/>
      <c r="B31" s="62" t="s">
        <v>101</v>
      </c>
      <c r="C31" s="106" t="s">
        <v>61</v>
      </c>
      <c r="D31" s="64">
        <v>2370</v>
      </c>
      <c r="E31" s="65"/>
      <c r="F31" s="73">
        <f>kolicina*cijena</f>
        <v>0</v>
      </c>
      <c r="H31" s="21"/>
    </row>
    <row r="32" spans="1:8" x14ac:dyDescent="0.25">
      <c r="A32" s="49"/>
      <c r="B32" s="61"/>
      <c r="C32" s="64"/>
      <c r="H32" s="21"/>
    </row>
    <row r="33" spans="1:8" x14ac:dyDescent="0.25">
      <c r="A33" s="48" t="s">
        <v>113</v>
      </c>
      <c r="B33" s="116" t="s">
        <v>89</v>
      </c>
      <c r="H33" s="21"/>
    </row>
    <row r="34" spans="1:8" ht="36" x14ac:dyDescent="0.25">
      <c r="A34" s="49"/>
      <c r="B34" s="121" t="s">
        <v>111</v>
      </c>
      <c r="H34" s="21"/>
    </row>
    <row r="35" spans="1:8" x14ac:dyDescent="0.25">
      <c r="A35" s="49"/>
      <c r="B35" s="62" t="s">
        <v>112</v>
      </c>
      <c r="C35" s="106" t="s">
        <v>53</v>
      </c>
      <c r="D35" s="64">
        <v>1060</v>
      </c>
      <c r="E35" s="65"/>
      <c r="F35" s="73">
        <f>kolicina*cijena</f>
        <v>0</v>
      </c>
      <c r="H35" s="21"/>
    </row>
    <row r="36" spans="1:8" x14ac:dyDescent="0.25">
      <c r="A36" s="49"/>
      <c r="B36" s="61"/>
      <c r="C36" s="64"/>
      <c r="H36" s="21"/>
    </row>
    <row r="37" spans="1:8" x14ac:dyDescent="0.25">
      <c r="A37" s="48" t="s">
        <v>120</v>
      </c>
      <c r="B37" s="116" t="s">
        <v>89</v>
      </c>
      <c r="H37" s="21"/>
    </row>
    <row r="38" spans="1:8" ht="84" x14ac:dyDescent="0.25">
      <c r="A38" s="49"/>
      <c r="B38" s="142" t="s">
        <v>348</v>
      </c>
      <c r="H38" s="21"/>
    </row>
    <row r="39" spans="1:8" x14ac:dyDescent="0.25">
      <c r="A39" s="49"/>
      <c r="B39" s="62" t="s">
        <v>87</v>
      </c>
      <c r="C39" s="106" t="s">
        <v>25</v>
      </c>
      <c r="D39" s="64">
        <v>130</v>
      </c>
      <c r="E39" s="65"/>
      <c r="F39" s="73">
        <f>kolicina*cijena</f>
        <v>0</v>
      </c>
      <c r="H39" s="21"/>
    </row>
    <row r="40" spans="1:8" x14ac:dyDescent="0.25">
      <c r="A40" s="49"/>
      <c r="B40" s="62"/>
      <c r="C40" s="106"/>
      <c r="D40" s="64"/>
      <c r="E40" s="65"/>
      <c r="F40" s="73"/>
      <c r="H40" s="21"/>
    </row>
    <row r="41" spans="1:8" x14ac:dyDescent="0.25">
      <c r="A41" s="48" t="s">
        <v>349</v>
      </c>
      <c r="B41" s="116" t="s">
        <v>346</v>
      </c>
      <c r="C41" s="106"/>
      <c r="D41" s="64"/>
      <c r="E41" s="65"/>
      <c r="F41" s="73"/>
      <c r="H41" s="21"/>
    </row>
    <row r="42" spans="1:8" ht="24.75" x14ac:dyDescent="0.25">
      <c r="A42" s="49"/>
      <c r="B42" s="177" t="s">
        <v>347</v>
      </c>
      <c r="C42" s="64"/>
      <c r="D42" s="64"/>
      <c r="E42" s="65"/>
      <c r="F42" s="73"/>
      <c r="H42" s="21"/>
    </row>
    <row r="43" spans="1:8" ht="24.75" x14ac:dyDescent="0.25">
      <c r="A43" s="49"/>
      <c r="B43" s="173" t="s">
        <v>328</v>
      </c>
      <c r="C43" s="64"/>
      <c r="D43" s="64"/>
      <c r="E43" s="65"/>
      <c r="F43" s="73"/>
      <c r="H43" s="21"/>
    </row>
    <row r="44" spans="1:8" x14ac:dyDescent="0.25">
      <c r="A44" s="49"/>
      <c r="B44" s="173" t="s">
        <v>329</v>
      </c>
      <c r="C44" s="64"/>
      <c r="D44" s="64"/>
      <c r="E44" s="65"/>
      <c r="F44" s="73"/>
      <c r="H44" s="21"/>
    </row>
    <row r="45" spans="1:8" ht="36.75" x14ac:dyDescent="0.25">
      <c r="A45" s="49"/>
      <c r="B45" s="173" t="s">
        <v>330</v>
      </c>
      <c r="C45" s="64"/>
      <c r="D45" s="64"/>
      <c r="E45" s="65"/>
      <c r="F45" s="73"/>
      <c r="H45" s="21"/>
    </row>
    <row r="46" spans="1:8" ht="132" x14ac:dyDescent="0.25">
      <c r="A46" s="49"/>
      <c r="B46" s="174" t="s">
        <v>331</v>
      </c>
      <c r="C46" s="64"/>
      <c r="D46" s="64"/>
      <c r="E46" s="65"/>
      <c r="F46" s="73"/>
      <c r="H46" s="21"/>
    </row>
    <row r="47" spans="1:8" ht="156.75" x14ac:dyDescent="0.25">
      <c r="A47" s="49"/>
      <c r="B47" s="173" t="s">
        <v>332</v>
      </c>
      <c r="C47" s="64"/>
      <c r="D47" s="64"/>
      <c r="E47" s="65"/>
      <c r="F47" s="73"/>
      <c r="H47" s="21"/>
    </row>
    <row r="48" spans="1:8" ht="48.75" x14ac:dyDescent="0.25">
      <c r="A48" s="49"/>
      <c r="B48" s="173" t="s">
        <v>333</v>
      </c>
      <c r="C48" s="64"/>
      <c r="D48" s="64"/>
      <c r="E48" s="65"/>
      <c r="F48" s="73"/>
      <c r="H48" s="21"/>
    </row>
    <row r="49" spans="1:8" ht="72.75" x14ac:dyDescent="0.25">
      <c r="A49" s="49"/>
      <c r="B49" s="173" t="s">
        <v>334</v>
      </c>
      <c r="C49" s="64"/>
      <c r="D49" s="64"/>
      <c r="E49" s="65"/>
      <c r="F49" s="73"/>
      <c r="H49" s="21"/>
    </row>
    <row r="50" spans="1:8" ht="84.75" x14ac:dyDescent="0.25">
      <c r="A50" s="49"/>
      <c r="B50" s="173" t="s">
        <v>335</v>
      </c>
      <c r="C50" s="64"/>
      <c r="D50" s="64"/>
      <c r="E50" s="65"/>
      <c r="F50" s="73"/>
      <c r="H50" s="21"/>
    </row>
    <row r="51" spans="1:8" ht="48.75" x14ac:dyDescent="0.25">
      <c r="A51" s="49"/>
      <c r="B51" s="173" t="s">
        <v>379</v>
      </c>
      <c r="C51" s="64"/>
      <c r="D51" s="64"/>
      <c r="E51" s="65"/>
      <c r="F51" s="73"/>
      <c r="H51" s="21"/>
    </row>
    <row r="52" spans="1:8" x14ac:dyDescent="0.25">
      <c r="A52" s="49"/>
      <c r="B52" s="175" t="s">
        <v>341</v>
      </c>
      <c r="C52" s="106" t="s">
        <v>25</v>
      </c>
      <c r="D52" s="178">
        <v>82</v>
      </c>
      <c r="E52" s="65"/>
      <c r="F52" s="73">
        <f>kolicina*cijena</f>
        <v>0</v>
      </c>
      <c r="H52" s="21"/>
    </row>
    <row r="53" spans="1:8" x14ac:dyDescent="0.25">
      <c r="A53" s="49"/>
      <c r="B53" s="103" t="s">
        <v>63</v>
      </c>
      <c r="C53" s="106" t="s">
        <v>25</v>
      </c>
      <c r="D53" s="178">
        <v>82</v>
      </c>
      <c r="E53" s="65"/>
      <c r="F53" s="73">
        <f>kolicina*cijena</f>
        <v>0</v>
      </c>
      <c r="H53" s="21"/>
    </row>
    <row r="54" spans="1:8" ht="15.75" thickBot="1" x14ac:dyDescent="0.3">
      <c r="A54" s="50"/>
      <c r="B54" s="91"/>
      <c r="C54" s="91"/>
      <c r="D54" s="91"/>
      <c r="E54" s="92"/>
      <c r="F54" s="93"/>
      <c r="H54" s="21"/>
    </row>
    <row r="55" spans="1:8" ht="16.5" thickTop="1" thickBot="1" x14ac:dyDescent="0.3">
      <c r="A55" s="51"/>
      <c r="B55" s="94" t="s">
        <v>107</v>
      </c>
      <c r="C55" s="94"/>
      <c r="D55" s="94"/>
      <c r="E55" s="95"/>
      <c r="F55" s="96">
        <f>SUM(F7:F54)</f>
        <v>0</v>
      </c>
      <c r="H55" s="21"/>
    </row>
    <row r="56" spans="1:8" ht="15.75" thickTop="1" x14ac:dyDescent="0.25">
      <c r="A56" s="49"/>
      <c r="B56" s="64"/>
      <c r="C56" s="64"/>
      <c r="D56" s="64"/>
      <c r="E56" s="65"/>
      <c r="F56" s="66"/>
      <c r="H56" s="21"/>
    </row>
    <row r="57" spans="1:8" ht="3" customHeight="1" x14ac:dyDescent="0.25">
      <c r="A57" s="97"/>
      <c r="B57" s="97"/>
      <c r="C57" s="97"/>
      <c r="D57" s="97"/>
      <c r="E57" s="98"/>
      <c r="F57" s="99"/>
      <c r="H57" s="100"/>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tabSelected="1" topLeftCell="A13" workbookViewId="0">
      <selection activeCell="J19" sqref="J19"/>
    </sheetView>
  </sheetViews>
  <sheetFormatPr defaultColWidth="9.140625" defaultRowHeight="15" x14ac:dyDescent="0.25"/>
  <cols>
    <col min="1" max="1" width="6.7109375" style="59" customWidth="1"/>
    <col min="2" max="2" width="45.140625" style="59" customWidth="1"/>
    <col min="3" max="3" width="5.7109375" style="59" customWidth="1"/>
    <col min="4" max="4" width="7.7109375" style="59" customWidth="1"/>
    <col min="5" max="5" width="9.7109375" style="59" customWidth="1"/>
    <col min="6" max="6" width="13.7109375" style="59" customWidth="1"/>
    <col min="7" max="7" width="0.85546875" style="59" customWidth="1"/>
    <col min="8" max="8" width="0.5703125" style="59" customWidth="1"/>
    <col min="9" max="16384" width="9.140625" style="59"/>
  </cols>
  <sheetData>
    <row r="1" spans="1:8" x14ac:dyDescent="0.25">
      <c r="A1" s="67"/>
      <c r="B1" s="67"/>
      <c r="C1" s="67"/>
      <c r="D1" s="67"/>
      <c r="E1" s="68"/>
      <c r="F1" s="69"/>
      <c r="H1" s="100"/>
    </row>
    <row r="2" spans="1:8" x14ac:dyDescent="0.25">
      <c r="A2" s="82"/>
      <c r="B2" s="83" t="s">
        <v>0</v>
      </c>
      <c r="C2" s="84"/>
      <c r="D2" s="84"/>
      <c r="E2" s="85"/>
      <c r="F2" s="86"/>
      <c r="H2" s="101"/>
    </row>
    <row r="3" spans="1:8" x14ac:dyDescent="0.25">
      <c r="A3" s="82"/>
      <c r="B3" s="83" t="s">
        <v>1</v>
      </c>
      <c r="C3" s="84"/>
      <c r="D3" s="84"/>
      <c r="E3" s="85"/>
      <c r="F3" s="86"/>
      <c r="H3" s="101"/>
    </row>
    <row r="4" spans="1:8" x14ac:dyDescent="0.25">
      <c r="A4" s="67"/>
      <c r="B4" s="70"/>
      <c r="C4" s="63"/>
      <c r="D4" s="63"/>
      <c r="E4" s="71"/>
      <c r="F4" s="72"/>
      <c r="H4" s="100"/>
    </row>
    <row r="5" spans="1:8" x14ac:dyDescent="0.25">
      <c r="A5" s="78" t="s">
        <v>2</v>
      </c>
      <c r="B5" s="79" t="s">
        <v>3</v>
      </c>
      <c r="C5" s="78" t="s">
        <v>4</v>
      </c>
      <c r="D5" s="78" t="s">
        <v>5</v>
      </c>
      <c r="E5" s="80" t="s">
        <v>6</v>
      </c>
      <c r="F5" s="81" t="s">
        <v>7</v>
      </c>
      <c r="H5" s="22"/>
    </row>
    <row r="6" spans="1:8" ht="3" customHeight="1" x14ac:dyDescent="0.25">
      <c r="A6" s="52"/>
      <c r="B6" s="74"/>
      <c r="C6" s="75"/>
      <c r="D6" s="75"/>
      <c r="E6" s="76"/>
      <c r="F6" s="77"/>
      <c r="H6" s="100"/>
    </row>
    <row r="7" spans="1:8" x14ac:dyDescent="0.25">
      <c r="A7" s="46">
        <v>5</v>
      </c>
      <c r="B7" s="60" t="s">
        <v>376</v>
      </c>
      <c r="H7" s="21"/>
    </row>
    <row r="8" spans="1:8" x14ac:dyDescent="0.25">
      <c r="A8" s="47"/>
      <c r="H8" s="21"/>
    </row>
    <row r="9" spans="1:8" x14ac:dyDescent="0.25">
      <c r="A9" s="48" t="s">
        <v>139</v>
      </c>
      <c r="B9" s="116" t="s">
        <v>102</v>
      </c>
      <c r="H9" s="21"/>
    </row>
    <row r="10" spans="1:8" ht="96" x14ac:dyDescent="0.25">
      <c r="A10" s="49"/>
      <c r="B10" s="121" t="s">
        <v>103</v>
      </c>
      <c r="H10" s="21"/>
    </row>
    <row r="11" spans="1:8" x14ac:dyDescent="0.25">
      <c r="A11" s="49"/>
      <c r="B11" s="89" t="s">
        <v>104</v>
      </c>
      <c r="C11" s="106" t="s">
        <v>105</v>
      </c>
      <c r="D11" s="64">
        <v>95</v>
      </c>
      <c r="E11" s="65"/>
      <c r="F11" s="73">
        <f>kolicina*cijena</f>
        <v>0</v>
      </c>
      <c r="H11" s="21"/>
    </row>
    <row r="12" spans="1:8" x14ac:dyDescent="0.25">
      <c r="A12" s="49"/>
      <c r="B12" s="89"/>
      <c r="C12" s="90"/>
      <c r="D12" s="64"/>
      <c r="E12" s="65"/>
      <c r="F12" s="73"/>
      <c r="H12" s="21"/>
    </row>
    <row r="13" spans="1:8" x14ac:dyDescent="0.25">
      <c r="A13" s="48" t="s">
        <v>140</v>
      </c>
      <c r="B13" s="116" t="s">
        <v>143</v>
      </c>
      <c r="H13" s="21"/>
    </row>
    <row r="14" spans="1:8" ht="36.75" x14ac:dyDescent="0.25">
      <c r="A14" s="49"/>
      <c r="B14" s="61" t="s">
        <v>111</v>
      </c>
      <c r="H14" s="21"/>
    </row>
    <row r="15" spans="1:8" x14ac:dyDescent="0.25">
      <c r="A15" s="49"/>
      <c r="B15" s="62" t="s">
        <v>142</v>
      </c>
      <c r="C15" s="106" t="s">
        <v>53</v>
      </c>
      <c r="D15" s="64">
        <v>118</v>
      </c>
      <c r="E15" s="65"/>
      <c r="F15" s="73">
        <f>kolicina*cijena</f>
        <v>0</v>
      </c>
      <c r="H15" s="21"/>
    </row>
    <row r="16" spans="1:8" x14ac:dyDescent="0.25">
      <c r="A16" s="49"/>
      <c r="B16" s="61"/>
      <c r="C16" s="64"/>
      <c r="H16" s="21"/>
    </row>
    <row r="17" spans="1:8" x14ac:dyDescent="0.25">
      <c r="A17" s="48" t="s">
        <v>141</v>
      </c>
      <c r="B17" s="116" t="s">
        <v>89</v>
      </c>
      <c r="H17" s="21"/>
    </row>
    <row r="18" spans="1:8" ht="84" x14ac:dyDescent="0.25">
      <c r="A18" s="49"/>
      <c r="B18" s="121" t="s">
        <v>351</v>
      </c>
      <c r="H18" s="21"/>
    </row>
    <row r="19" spans="1:8" x14ac:dyDescent="0.25">
      <c r="A19" s="49"/>
      <c r="B19" s="62" t="s">
        <v>87</v>
      </c>
      <c r="C19" s="106" t="s">
        <v>25</v>
      </c>
      <c r="D19" s="64">
        <v>12</v>
      </c>
      <c r="E19" s="65"/>
      <c r="F19" s="73">
        <f>kolicina*cijena</f>
        <v>0</v>
      </c>
      <c r="H19" s="21"/>
    </row>
    <row r="20" spans="1:8" ht="15.75" thickBot="1" x14ac:dyDescent="0.3">
      <c r="A20" s="50"/>
      <c r="B20" s="91"/>
      <c r="C20" s="91"/>
      <c r="D20" s="91"/>
      <c r="E20" s="92"/>
      <c r="F20" s="93"/>
      <c r="H20" s="21"/>
    </row>
    <row r="21" spans="1:8" ht="16.5" thickTop="1" thickBot="1" x14ac:dyDescent="0.3">
      <c r="A21" s="51"/>
      <c r="B21" s="94" t="s">
        <v>106</v>
      </c>
      <c r="C21" s="94"/>
      <c r="D21" s="94"/>
      <c r="E21" s="95"/>
      <c r="F21" s="96">
        <f>SUM(F7:F20)</f>
        <v>0</v>
      </c>
      <c r="H21" s="21"/>
    </row>
    <row r="22" spans="1:8" ht="15.75" thickTop="1" x14ac:dyDescent="0.25">
      <c r="A22" s="49"/>
      <c r="B22" s="64"/>
      <c r="C22" s="64"/>
      <c r="D22" s="64"/>
      <c r="E22" s="65"/>
      <c r="F22" s="66"/>
      <c r="H22" s="21"/>
    </row>
    <row r="23" spans="1:8" ht="3" customHeight="1" x14ac:dyDescent="0.25">
      <c r="A23" s="97"/>
      <c r="B23" s="97"/>
      <c r="C23" s="97"/>
      <c r="D23" s="97"/>
      <c r="E23" s="98"/>
      <c r="F23" s="99"/>
      <c r="H23" s="100"/>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topLeftCell="A13" workbookViewId="0">
      <selection activeCell="J28" sqref="J1:J1048576"/>
    </sheetView>
  </sheetViews>
  <sheetFormatPr defaultColWidth="9.140625" defaultRowHeight="15" x14ac:dyDescent="0.25"/>
  <cols>
    <col min="1" max="1" width="6.7109375" style="59" customWidth="1"/>
    <col min="2" max="2" width="45.140625" style="59" customWidth="1"/>
    <col min="3" max="3" width="5.7109375" style="59" customWidth="1"/>
    <col min="4" max="4" width="7.7109375" style="59" customWidth="1"/>
    <col min="5" max="5" width="9.7109375" style="59" customWidth="1"/>
    <col min="6" max="6" width="13.7109375" style="59" customWidth="1"/>
    <col min="7" max="7" width="0.85546875" style="59" customWidth="1"/>
    <col min="8" max="8" width="0.5703125" style="59" customWidth="1"/>
    <col min="9" max="9" width="3.140625" style="59" customWidth="1"/>
    <col min="10" max="16384" width="9.140625" style="59"/>
  </cols>
  <sheetData>
    <row r="1" spans="1:8" x14ac:dyDescent="0.25">
      <c r="A1" s="67"/>
      <c r="B1" s="67"/>
      <c r="C1" s="67"/>
      <c r="D1" s="67"/>
      <c r="E1" s="68"/>
      <c r="F1" s="69"/>
      <c r="H1" s="100"/>
    </row>
    <row r="2" spans="1:8" x14ac:dyDescent="0.25">
      <c r="A2" s="82"/>
      <c r="B2" s="83" t="s">
        <v>0</v>
      </c>
      <c r="C2" s="84"/>
      <c r="D2" s="84"/>
      <c r="E2" s="85"/>
      <c r="F2" s="86"/>
      <c r="H2" s="101"/>
    </row>
    <row r="3" spans="1:8" x14ac:dyDescent="0.25">
      <c r="A3" s="82"/>
      <c r="B3" s="83" t="s">
        <v>1</v>
      </c>
      <c r="C3" s="84"/>
      <c r="D3" s="84"/>
      <c r="E3" s="85"/>
      <c r="F3" s="86"/>
      <c r="H3" s="101"/>
    </row>
    <row r="4" spans="1:8" x14ac:dyDescent="0.25">
      <c r="A4" s="67"/>
      <c r="B4" s="70"/>
      <c r="C4" s="63"/>
      <c r="D4" s="63"/>
      <c r="E4" s="71"/>
      <c r="F4" s="72"/>
      <c r="H4" s="100"/>
    </row>
    <row r="5" spans="1:8" x14ac:dyDescent="0.25">
      <c r="A5" s="78" t="s">
        <v>2</v>
      </c>
      <c r="B5" s="79" t="s">
        <v>3</v>
      </c>
      <c r="C5" s="78" t="s">
        <v>4</v>
      </c>
      <c r="D5" s="78" t="s">
        <v>5</v>
      </c>
      <c r="E5" s="80" t="s">
        <v>6</v>
      </c>
      <c r="F5" s="81" t="s">
        <v>7</v>
      </c>
      <c r="H5" s="22"/>
    </row>
    <row r="6" spans="1:8" ht="3" customHeight="1" x14ac:dyDescent="0.25">
      <c r="A6" s="52"/>
      <c r="B6" s="74"/>
      <c r="C6" s="75"/>
      <c r="D6" s="75"/>
      <c r="E6" s="76"/>
      <c r="F6" s="77"/>
      <c r="H6" s="100"/>
    </row>
    <row r="7" spans="1:8" x14ac:dyDescent="0.25">
      <c r="A7" s="46">
        <v>6</v>
      </c>
      <c r="B7" s="60" t="s">
        <v>176</v>
      </c>
      <c r="H7" s="21"/>
    </row>
    <row r="8" spans="1:8" x14ac:dyDescent="0.25">
      <c r="A8" s="47"/>
      <c r="H8" s="21"/>
    </row>
    <row r="9" spans="1:8" x14ac:dyDescent="0.25">
      <c r="A9" s="47"/>
      <c r="B9" s="88" t="s">
        <v>144</v>
      </c>
      <c r="H9" s="21"/>
    </row>
    <row r="10" spans="1:8" ht="60" x14ac:dyDescent="0.25">
      <c r="A10" s="153" t="s">
        <v>268</v>
      </c>
      <c r="B10" s="121" t="s">
        <v>183</v>
      </c>
      <c r="H10" s="21"/>
    </row>
    <row r="11" spans="1:8" x14ac:dyDescent="0.25">
      <c r="A11" s="154"/>
      <c r="B11" s="122" t="s">
        <v>145</v>
      </c>
      <c r="C11" s="144" t="s">
        <v>105</v>
      </c>
      <c r="D11" s="64">
        <v>30</v>
      </c>
      <c r="E11" s="65"/>
      <c r="F11" s="73">
        <f>kolicina*cijena</f>
        <v>0</v>
      </c>
      <c r="H11" s="21"/>
    </row>
    <row r="12" spans="1:8" x14ac:dyDescent="0.25">
      <c r="A12" s="154"/>
      <c r="B12" s="122" t="s">
        <v>146</v>
      </c>
      <c r="C12" s="144" t="s">
        <v>105</v>
      </c>
      <c r="D12" s="64">
        <v>280</v>
      </c>
      <c r="E12" s="65"/>
      <c r="F12" s="73">
        <f>kolicina*cijena</f>
        <v>0</v>
      </c>
      <c r="H12" s="21"/>
    </row>
    <row r="13" spans="1:8" x14ac:dyDescent="0.25">
      <c r="A13" s="155"/>
      <c r="B13" s="88"/>
      <c r="C13" s="145"/>
      <c r="H13" s="21"/>
    </row>
    <row r="14" spans="1:8" ht="24" x14ac:dyDescent="0.25">
      <c r="A14" s="153" t="s">
        <v>269</v>
      </c>
      <c r="B14" s="121" t="s">
        <v>184</v>
      </c>
      <c r="C14" s="145"/>
      <c r="H14" s="21"/>
    </row>
    <row r="15" spans="1:8" x14ac:dyDescent="0.25">
      <c r="A15" s="154"/>
      <c r="B15" s="122" t="s">
        <v>145</v>
      </c>
      <c r="C15" s="144" t="s">
        <v>17</v>
      </c>
      <c r="D15" s="64">
        <v>3</v>
      </c>
      <c r="E15" s="65"/>
      <c r="F15" s="73">
        <f>kolicina*cijena</f>
        <v>0</v>
      </c>
      <c r="H15" s="21"/>
    </row>
    <row r="16" spans="1:8" x14ac:dyDescent="0.25">
      <c r="A16" s="154"/>
      <c r="B16" s="62"/>
      <c r="C16" s="144"/>
      <c r="D16" s="64"/>
      <c r="E16" s="65"/>
      <c r="F16" s="73"/>
      <c r="H16" s="21"/>
    </row>
    <row r="17" spans="1:8" ht="36" x14ac:dyDescent="0.25">
      <c r="A17" s="153" t="s">
        <v>270</v>
      </c>
      <c r="B17" s="121" t="s">
        <v>147</v>
      </c>
      <c r="C17" s="145"/>
      <c r="H17" s="21"/>
    </row>
    <row r="18" spans="1:8" ht="24.75" x14ac:dyDescent="0.25">
      <c r="A18" s="154"/>
      <c r="B18" s="61" t="s">
        <v>148</v>
      </c>
      <c r="C18" s="146" t="s">
        <v>17</v>
      </c>
      <c r="D18" s="64">
        <v>1</v>
      </c>
      <c r="E18" s="65"/>
      <c r="F18" s="73">
        <f>kolicina*cijena</f>
        <v>0</v>
      </c>
      <c r="H18" s="21"/>
    </row>
    <row r="19" spans="1:8" x14ac:dyDescent="0.25">
      <c r="A19" s="154"/>
      <c r="B19" s="61"/>
      <c r="C19" s="145"/>
      <c r="H19" s="21"/>
    </row>
    <row r="20" spans="1:8" x14ac:dyDescent="0.25">
      <c r="A20" s="153" t="s">
        <v>271</v>
      </c>
      <c r="B20" s="116" t="s">
        <v>153</v>
      </c>
      <c r="C20" s="145"/>
      <c r="H20" s="21"/>
    </row>
    <row r="21" spans="1:8" ht="24.75" x14ac:dyDescent="0.25">
      <c r="A21" s="154"/>
      <c r="B21" s="87" t="s">
        <v>149</v>
      </c>
      <c r="C21" s="145"/>
      <c r="H21" s="21"/>
    </row>
    <row r="22" spans="1:8" x14ac:dyDescent="0.25">
      <c r="A22" s="154"/>
      <c r="B22" s="87" t="s">
        <v>150</v>
      </c>
      <c r="C22" s="145"/>
      <c r="H22" s="21"/>
    </row>
    <row r="23" spans="1:8" x14ac:dyDescent="0.25">
      <c r="A23" s="154"/>
      <c r="B23" s="61" t="s">
        <v>212</v>
      </c>
      <c r="C23" s="146" t="s">
        <v>17</v>
      </c>
      <c r="D23" s="64">
        <v>1</v>
      </c>
      <c r="E23" s="65"/>
      <c r="F23" s="73">
        <f>kolicina*cijena</f>
        <v>0</v>
      </c>
      <c r="H23" s="21"/>
    </row>
    <row r="24" spans="1:8" x14ac:dyDescent="0.25">
      <c r="A24" s="154"/>
      <c r="B24" s="64"/>
      <c r="C24" s="145"/>
      <c r="H24" s="21"/>
    </row>
    <row r="25" spans="1:8" x14ac:dyDescent="0.25">
      <c r="A25" s="153" t="s">
        <v>272</v>
      </c>
      <c r="B25" s="102" t="s">
        <v>151</v>
      </c>
      <c r="C25" s="145"/>
      <c r="H25" s="21"/>
    </row>
    <row r="26" spans="1:8" ht="24" x14ac:dyDescent="0.25">
      <c r="A26" s="154"/>
      <c r="B26" s="148" t="s">
        <v>185</v>
      </c>
      <c r="C26" s="145"/>
      <c r="H26" s="21"/>
    </row>
    <row r="27" spans="1:8" x14ac:dyDescent="0.25">
      <c r="A27" s="154"/>
      <c r="B27" s="89" t="s">
        <v>152</v>
      </c>
      <c r="C27" s="144" t="s">
        <v>105</v>
      </c>
      <c r="D27" s="64">
        <v>277</v>
      </c>
      <c r="E27" s="65"/>
      <c r="F27" s="73">
        <f>kolicina*cijena</f>
        <v>0</v>
      </c>
      <c r="H27" s="21"/>
    </row>
    <row r="28" spans="1:8" x14ac:dyDescent="0.25">
      <c r="A28" s="154"/>
      <c r="B28" s="89"/>
      <c r="C28" s="147"/>
      <c r="D28" s="64"/>
      <c r="E28" s="65"/>
      <c r="F28" s="73"/>
      <c r="H28" s="21"/>
    </row>
    <row r="29" spans="1:8" x14ac:dyDescent="0.25">
      <c r="A29" s="153" t="s">
        <v>273</v>
      </c>
      <c r="B29" s="116" t="s">
        <v>154</v>
      </c>
      <c r="C29" s="145"/>
      <c r="H29" s="21"/>
    </row>
    <row r="30" spans="1:8" ht="48.75" x14ac:dyDescent="0.25">
      <c r="A30" s="154"/>
      <c r="B30" s="61" t="s">
        <v>186</v>
      </c>
      <c r="C30" s="145"/>
      <c r="H30" s="21"/>
    </row>
    <row r="31" spans="1:8" x14ac:dyDescent="0.25">
      <c r="A31" s="154"/>
      <c r="B31" s="89" t="s">
        <v>152</v>
      </c>
      <c r="C31" s="144" t="s">
        <v>105</v>
      </c>
      <c r="D31" s="64">
        <v>307</v>
      </c>
      <c r="E31" s="65"/>
      <c r="F31" s="73">
        <f>kolicina*cijena</f>
        <v>0</v>
      </c>
      <c r="H31" s="21"/>
    </row>
    <row r="32" spans="1:8" x14ac:dyDescent="0.25">
      <c r="A32" s="154"/>
      <c r="B32" s="61"/>
      <c r="C32" s="145"/>
      <c r="H32" s="21"/>
    </row>
    <row r="33" spans="1:8" x14ac:dyDescent="0.25">
      <c r="A33" s="153" t="s">
        <v>267</v>
      </c>
      <c r="B33" s="116" t="s">
        <v>160</v>
      </c>
      <c r="C33" s="145"/>
      <c r="H33" s="21"/>
    </row>
    <row r="34" spans="1:8" ht="96.75" x14ac:dyDescent="0.25">
      <c r="A34" s="154"/>
      <c r="B34" s="87" t="s">
        <v>155</v>
      </c>
      <c r="C34" s="145"/>
      <c r="H34" s="21"/>
    </row>
    <row r="35" spans="1:8" x14ac:dyDescent="0.25">
      <c r="A35" s="154"/>
      <c r="B35" s="87" t="s">
        <v>156</v>
      </c>
      <c r="C35" s="145"/>
      <c r="H35" s="21"/>
    </row>
    <row r="36" spans="1:8" ht="60.75" x14ac:dyDescent="0.25">
      <c r="A36" s="154"/>
      <c r="B36" s="87" t="s">
        <v>157</v>
      </c>
      <c r="C36" s="145"/>
      <c r="H36" s="21"/>
    </row>
    <row r="37" spans="1:8" ht="24.75" x14ac:dyDescent="0.25">
      <c r="A37" s="154"/>
      <c r="B37" s="87" t="s">
        <v>158</v>
      </c>
      <c r="C37" s="145"/>
      <c r="H37" s="21"/>
    </row>
    <row r="38" spans="1:8" ht="24.75" x14ac:dyDescent="0.25">
      <c r="A38" s="154"/>
      <c r="B38" s="61" t="s">
        <v>159</v>
      </c>
      <c r="C38" s="146" t="s">
        <v>17</v>
      </c>
      <c r="D38" s="64">
        <v>6</v>
      </c>
      <c r="E38" s="65"/>
      <c r="F38" s="73">
        <f>kolicina*cijena</f>
        <v>0</v>
      </c>
      <c r="H38" s="21"/>
    </row>
    <row r="39" spans="1:8" ht="15.75" thickBot="1" x14ac:dyDescent="0.3">
      <c r="A39" s="50"/>
      <c r="B39" s="91"/>
      <c r="C39" s="91"/>
      <c r="D39" s="91"/>
      <c r="E39" s="92"/>
      <c r="F39" s="93"/>
      <c r="H39" s="21"/>
    </row>
    <row r="40" spans="1:8" ht="16.5" thickTop="1" thickBot="1" x14ac:dyDescent="0.3">
      <c r="A40" s="51"/>
      <c r="B40" s="94" t="s">
        <v>161</v>
      </c>
      <c r="C40" s="94"/>
      <c r="D40" s="94"/>
      <c r="E40" s="95"/>
      <c r="F40" s="96">
        <f>SUM(F7:F39)</f>
        <v>0</v>
      </c>
      <c r="H40" s="21"/>
    </row>
    <row r="41" spans="1:8" ht="15.75" thickTop="1" x14ac:dyDescent="0.25">
      <c r="A41" s="49"/>
      <c r="B41" s="64"/>
      <c r="C41" s="64"/>
      <c r="D41" s="64"/>
      <c r="E41" s="65"/>
      <c r="F41" s="66"/>
      <c r="H41" s="21"/>
    </row>
    <row r="42" spans="1:8" ht="3" customHeight="1" x14ac:dyDescent="0.25">
      <c r="A42" s="97"/>
      <c r="B42" s="97"/>
      <c r="C42" s="97"/>
      <c r="D42" s="97"/>
      <c r="E42" s="98"/>
      <c r="F42" s="99"/>
      <c r="H42" s="100"/>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8"/>
  <sheetViews>
    <sheetView topLeftCell="A13" workbookViewId="0">
      <selection activeCell="I28" sqref="I28"/>
    </sheetView>
  </sheetViews>
  <sheetFormatPr defaultColWidth="9.140625" defaultRowHeight="15" x14ac:dyDescent="0.25"/>
  <cols>
    <col min="1" max="1" width="6.7109375" style="59" customWidth="1"/>
    <col min="2" max="2" width="45.140625" style="59" customWidth="1"/>
    <col min="3" max="3" width="5.7109375" style="59" customWidth="1"/>
    <col min="4" max="4" width="7.7109375" style="59" customWidth="1"/>
    <col min="5" max="5" width="9.7109375" style="59" customWidth="1"/>
    <col min="6" max="6" width="13.7109375" style="59" customWidth="1"/>
    <col min="7" max="7" width="0.85546875" style="59" customWidth="1"/>
    <col min="8" max="8" width="0.5703125" style="59" customWidth="1"/>
    <col min="9" max="16384" width="9.140625" style="59"/>
  </cols>
  <sheetData>
    <row r="1" spans="1:8" x14ac:dyDescent="0.25">
      <c r="A1" s="67"/>
      <c r="B1" s="67"/>
      <c r="C1" s="67"/>
      <c r="D1" s="67"/>
      <c r="E1" s="68"/>
      <c r="F1" s="69"/>
      <c r="H1" s="100"/>
    </row>
    <row r="2" spans="1:8" x14ac:dyDescent="0.25">
      <c r="A2" s="82"/>
      <c r="B2" s="83" t="s">
        <v>0</v>
      </c>
      <c r="C2" s="84"/>
      <c r="D2" s="84"/>
      <c r="E2" s="85"/>
      <c r="F2" s="86"/>
      <c r="H2" s="101"/>
    </row>
    <row r="3" spans="1:8" x14ac:dyDescent="0.25">
      <c r="A3" s="82"/>
      <c r="B3" s="83" t="s">
        <v>1</v>
      </c>
      <c r="C3" s="84"/>
      <c r="D3" s="84"/>
      <c r="E3" s="85"/>
      <c r="F3" s="86"/>
      <c r="H3" s="101"/>
    </row>
    <row r="4" spans="1:8" x14ac:dyDescent="0.25">
      <c r="A4" s="67"/>
      <c r="B4" s="70"/>
      <c r="C4" s="63"/>
      <c r="D4" s="63"/>
      <c r="E4" s="71"/>
      <c r="F4" s="72"/>
      <c r="H4" s="100"/>
    </row>
    <row r="5" spans="1:8" x14ac:dyDescent="0.25">
      <c r="A5" s="78" t="s">
        <v>2</v>
      </c>
      <c r="B5" s="79" t="s">
        <v>3</v>
      </c>
      <c r="C5" s="78" t="s">
        <v>4</v>
      </c>
      <c r="D5" s="78" t="s">
        <v>5</v>
      </c>
      <c r="E5" s="80" t="s">
        <v>6</v>
      </c>
      <c r="F5" s="81" t="s">
        <v>7</v>
      </c>
      <c r="H5" s="22"/>
    </row>
    <row r="6" spans="1:8" ht="3" customHeight="1" x14ac:dyDescent="0.25">
      <c r="A6" s="52"/>
      <c r="B6" s="74"/>
      <c r="C6" s="75"/>
      <c r="D6" s="75"/>
      <c r="E6" s="76"/>
      <c r="F6" s="77"/>
      <c r="H6" s="100"/>
    </row>
    <row r="7" spans="1:8" x14ac:dyDescent="0.25">
      <c r="A7" s="46">
        <v>7</v>
      </c>
      <c r="B7" s="60" t="s">
        <v>209</v>
      </c>
      <c r="H7" s="21"/>
    </row>
    <row r="8" spans="1:8" x14ac:dyDescent="0.25">
      <c r="A8" s="47"/>
      <c r="H8" s="21"/>
    </row>
    <row r="9" spans="1:8" x14ac:dyDescent="0.25">
      <c r="A9" s="47"/>
      <c r="B9" s="88" t="s">
        <v>210</v>
      </c>
      <c r="C9" s="64"/>
      <c r="H9" s="21"/>
    </row>
    <row r="10" spans="1:8" ht="24" x14ac:dyDescent="0.25">
      <c r="A10" s="153" t="s">
        <v>276</v>
      </c>
      <c r="B10" s="121" t="s">
        <v>211</v>
      </c>
      <c r="C10" s="64"/>
      <c r="H10" s="21"/>
    </row>
    <row r="11" spans="1:8" x14ac:dyDescent="0.25">
      <c r="A11" s="154"/>
      <c r="B11" s="61" t="s">
        <v>213</v>
      </c>
      <c r="C11" s="149" t="s">
        <v>65</v>
      </c>
      <c r="D11" s="64">
        <v>845</v>
      </c>
      <c r="E11" s="65"/>
      <c r="F11" s="73">
        <f>kolicina*cijena</f>
        <v>0</v>
      </c>
      <c r="H11" s="21"/>
    </row>
    <row r="12" spans="1:8" x14ac:dyDescent="0.25">
      <c r="A12" s="155"/>
      <c r="B12" s="88"/>
      <c r="C12" s="64"/>
      <c r="H12" s="21"/>
    </row>
    <row r="13" spans="1:8" x14ac:dyDescent="0.25">
      <c r="A13" s="155"/>
      <c r="B13" s="88" t="s">
        <v>215</v>
      </c>
      <c r="C13" s="64"/>
      <c r="H13" s="21"/>
    </row>
    <row r="14" spans="1:8" ht="24" x14ac:dyDescent="0.25">
      <c r="A14" s="153" t="s">
        <v>277</v>
      </c>
      <c r="B14" s="121" t="s">
        <v>216</v>
      </c>
      <c r="C14" s="64"/>
      <c r="H14" s="21"/>
    </row>
    <row r="15" spans="1:8" x14ac:dyDescent="0.25">
      <c r="A15" s="154"/>
      <c r="B15" s="61" t="s">
        <v>214</v>
      </c>
      <c r="C15" s="149" t="s">
        <v>65</v>
      </c>
      <c r="D15" s="64">
        <v>665</v>
      </c>
      <c r="E15" s="65"/>
      <c r="F15" s="73">
        <f>kolicina*cijena</f>
        <v>0</v>
      </c>
      <c r="H15" s="21"/>
    </row>
    <row r="16" spans="1:8" x14ac:dyDescent="0.25">
      <c r="A16" s="154"/>
      <c r="B16" s="62"/>
      <c r="C16" s="149"/>
      <c r="D16" s="64"/>
      <c r="E16" s="65"/>
      <c r="F16" s="73"/>
      <c r="H16" s="21"/>
    </row>
    <row r="17" spans="1:8" ht="48" x14ac:dyDescent="0.25">
      <c r="A17" s="153" t="s">
        <v>278</v>
      </c>
      <c r="B17" s="121" t="s">
        <v>217</v>
      </c>
      <c r="C17" s="64"/>
      <c r="H17" s="21"/>
    </row>
    <row r="18" spans="1:8" x14ac:dyDescent="0.25">
      <c r="A18" s="154"/>
      <c r="B18" s="61"/>
      <c r="C18" s="150" t="s">
        <v>17</v>
      </c>
      <c r="D18" s="64">
        <v>30</v>
      </c>
      <c r="E18" s="65"/>
      <c r="F18" s="73">
        <f>kolicina*cijena</f>
        <v>0</v>
      </c>
      <c r="H18" s="21"/>
    </row>
    <row r="19" spans="1:8" x14ac:dyDescent="0.25">
      <c r="A19" s="153"/>
      <c r="B19" s="116" t="s">
        <v>219</v>
      </c>
      <c r="C19" s="64"/>
      <c r="H19" s="21"/>
    </row>
    <row r="20" spans="1:8" ht="36.75" x14ac:dyDescent="0.25">
      <c r="A20" s="153" t="s">
        <v>279</v>
      </c>
      <c r="B20" s="87" t="s">
        <v>218</v>
      </c>
      <c r="C20" s="64"/>
      <c r="H20" s="21"/>
    </row>
    <row r="21" spans="1:8" x14ac:dyDescent="0.25">
      <c r="A21" s="154"/>
      <c r="B21" s="61"/>
      <c r="C21" s="150" t="s">
        <v>17</v>
      </c>
      <c r="D21" s="64">
        <v>4</v>
      </c>
      <c r="E21" s="65"/>
      <c r="F21" s="73">
        <f>kolicina*cijena</f>
        <v>0</v>
      </c>
      <c r="H21" s="21"/>
    </row>
    <row r="22" spans="1:8" x14ac:dyDescent="0.25">
      <c r="A22" s="154"/>
      <c r="B22" s="64"/>
      <c r="C22" s="64"/>
      <c r="H22" s="21"/>
    </row>
    <row r="23" spans="1:8" x14ac:dyDescent="0.25">
      <c r="A23" s="153" t="s">
        <v>280</v>
      </c>
      <c r="B23" s="102" t="s">
        <v>220</v>
      </c>
      <c r="C23" s="64"/>
      <c r="H23" s="21"/>
    </row>
    <row r="24" spans="1:8" ht="36" x14ac:dyDescent="0.25">
      <c r="A24" s="154"/>
      <c r="B24" s="152" t="s">
        <v>221</v>
      </c>
      <c r="C24" s="64"/>
      <c r="H24" s="21"/>
    </row>
    <row r="25" spans="1:8" ht="36.75" x14ac:dyDescent="0.25">
      <c r="A25" s="154"/>
      <c r="B25" s="61" t="s">
        <v>222</v>
      </c>
      <c r="C25" s="150" t="s">
        <v>17</v>
      </c>
      <c r="D25" s="64">
        <v>30</v>
      </c>
      <c r="E25" s="65"/>
      <c r="F25" s="73">
        <f>kolicina*cijena</f>
        <v>0</v>
      </c>
      <c r="H25" s="21"/>
    </row>
    <row r="26" spans="1:8" x14ac:dyDescent="0.25">
      <c r="A26" s="154"/>
      <c r="B26" s="89"/>
      <c r="C26" s="90"/>
      <c r="D26" s="64"/>
      <c r="E26" s="65"/>
      <c r="F26" s="73"/>
      <c r="H26" s="21"/>
    </row>
    <row r="27" spans="1:8" x14ac:dyDescent="0.25">
      <c r="A27" s="153" t="s">
        <v>281</v>
      </c>
      <c r="B27" s="116" t="s">
        <v>223</v>
      </c>
      <c r="C27" s="64"/>
      <c r="H27" s="21"/>
    </row>
    <row r="28" spans="1:8" ht="24.75" x14ac:dyDescent="0.25">
      <c r="A28" s="154"/>
      <c r="B28" s="61" t="s">
        <v>224</v>
      </c>
      <c r="C28" s="64"/>
      <c r="H28" s="21"/>
    </row>
    <row r="29" spans="1:8" x14ac:dyDescent="0.25">
      <c r="A29" s="154"/>
      <c r="B29" s="89"/>
      <c r="C29" s="149" t="s">
        <v>65</v>
      </c>
      <c r="D29" s="64">
        <v>735</v>
      </c>
      <c r="E29" s="65"/>
      <c r="F29" s="73">
        <f>kolicina*cijena</f>
        <v>0</v>
      </c>
      <c r="H29" s="21"/>
    </row>
    <row r="30" spans="1:8" x14ac:dyDescent="0.25">
      <c r="A30" s="154"/>
      <c r="B30" s="61"/>
      <c r="C30" s="64"/>
      <c r="H30" s="21"/>
    </row>
    <row r="31" spans="1:8" x14ac:dyDescent="0.25">
      <c r="A31" s="153" t="s">
        <v>282</v>
      </c>
      <c r="B31" s="116" t="s">
        <v>196</v>
      </c>
      <c r="C31" s="64"/>
      <c r="H31" s="21"/>
    </row>
    <row r="32" spans="1:8" ht="24.75" x14ac:dyDescent="0.25">
      <c r="A32" s="154"/>
      <c r="B32" s="87" t="s">
        <v>225</v>
      </c>
      <c r="C32" s="64"/>
      <c r="H32" s="21"/>
    </row>
    <row r="33" spans="1:8" x14ac:dyDescent="0.25">
      <c r="A33" s="154"/>
      <c r="B33" s="87"/>
      <c r="C33" s="149" t="s">
        <v>65</v>
      </c>
      <c r="D33" s="64">
        <v>665</v>
      </c>
      <c r="E33" s="65"/>
      <c r="F33" s="73">
        <f>kolicina*cijena</f>
        <v>0</v>
      </c>
      <c r="H33" s="21"/>
    </row>
    <row r="34" spans="1:8" x14ac:dyDescent="0.25">
      <c r="A34" s="154"/>
      <c r="B34" s="87"/>
      <c r="C34" s="64"/>
      <c r="H34" s="21"/>
    </row>
    <row r="35" spans="1:8" ht="108.75" x14ac:dyDescent="0.25">
      <c r="A35" s="153" t="s">
        <v>283</v>
      </c>
      <c r="B35" s="87" t="s">
        <v>226</v>
      </c>
      <c r="C35" s="64"/>
      <c r="H35" s="21"/>
    </row>
    <row r="36" spans="1:8" x14ac:dyDescent="0.25">
      <c r="A36" s="154"/>
      <c r="B36" s="87"/>
      <c r="C36" s="150" t="s">
        <v>17</v>
      </c>
      <c r="D36" s="64">
        <v>30</v>
      </c>
      <c r="E36" s="65"/>
      <c r="F36" s="73">
        <f>kolicina*cijena</f>
        <v>0</v>
      </c>
      <c r="H36" s="21"/>
    </row>
    <row r="37" spans="1:8" x14ac:dyDescent="0.25">
      <c r="A37" s="154"/>
      <c r="B37" s="87"/>
      <c r="C37" s="64"/>
      <c r="H37" s="21"/>
    </row>
    <row r="38" spans="1:8" ht="60" x14ac:dyDescent="0.25">
      <c r="A38" s="153" t="s">
        <v>275</v>
      </c>
      <c r="B38" s="121" t="s">
        <v>227</v>
      </c>
      <c r="C38" s="64"/>
      <c r="H38" s="21"/>
    </row>
    <row r="39" spans="1:8" x14ac:dyDescent="0.25">
      <c r="A39" s="154"/>
      <c r="B39" s="87"/>
      <c r="C39" s="150" t="s">
        <v>17</v>
      </c>
      <c r="D39" s="64">
        <v>30</v>
      </c>
      <c r="E39" s="65"/>
      <c r="F39" s="73">
        <f>kolicina*cijena</f>
        <v>0</v>
      </c>
      <c r="H39" s="21"/>
    </row>
    <row r="40" spans="1:8" x14ac:dyDescent="0.25">
      <c r="A40" s="154"/>
      <c r="B40" s="87"/>
      <c r="C40" s="64"/>
      <c r="H40" s="21"/>
    </row>
    <row r="41" spans="1:8" ht="60.75" x14ac:dyDescent="0.25">
      <c r="A41" s="125" t="s">
        <v>284</v>
      </c>
      <c r="B41" s="87" t="s">
        <v>228</v>
      </c>
      <c r="C41" s="64"/>
      <c r="H41" s="21"/>
    </row>
    <row r="42" spans="1:8" x14ac:dyDescent="0.25">
      <c r="A42" s="49"/>
      <c r="B42" s="87"/>
      <c r="C42" s="150" t="s">
        <v>17</v>
      </c>
      <c r="D42" s="64">
        <v>30</v>
      </c>
      <c r="E42" s="65"/>
      <c r="F42" s="73">
        <f>kolicina*cijena</f>
        <v>0</v>
      </c>
      <c r="H42" s="21"/>
    </row>
    <row r="43" spans="1:8" x14ac:dyDescent="0.25">
      <c r="A43" s="49"/>
      <c r="B43" s="87"/>
      <c r="C43" s="64"/>
      <c r="H43" s="21"/>
    </row>
    <row r="44" spans="1:8" ht="24.75" x14ac:dyDescent="0.25">
      <c r="A44" s="125" t="s">
        <v>285</v>
      </c>
      <c r="B44" s="87" t="s">
        <v>229</v>
      </c>
      <c r="C44" s="64"/>
      <c r="H44" s="21"/>
    </row>
    <row r="45" spans="1:8" x14ac:dyDescent="0.25">
      <c r="A45" s="125"/>
      <c r="B45" s="158" t="s">
        <v>230</v>
      </c>
      <c r="C45" s="64"/>
      <c r="H45" s="21"/>
    </row>
    <row r="46" spans="1:8" x14ac:dyDescent="0.25">
      <c r="A46" s="125"/>
      <c r="B46" s="158" t="s">
        <v>231</v>
      </c>
      <c r="C46" s="64"/>
      <c r="H46" s="21"/>
    </row>
    <row r="47" spans="1:8" x14ac:dyDescent="0.25">
      <c r="A47" s="125"/>
      <c r="B47" s="158" t="s">
        <v>232</v>
      </c>
      <c r="C47" s="64"/>
      <c r="H47" s="21"/>
    </row>
    <row r="48" spans="1:8" x14ac:dyDescent="0.25">
      <c r="A48" s="125"/>
      <c r="B48" s="158" t="s">
        <v>233</v>
      </c>
      <c r="C48" s="64"/>
      <c r="H48" s="21"/>
    </row>
    <row r="49" spans="1:8" x14ac:dyDescent="0.25">
      <c r="A49" s="125"/>
      <c r="B49" s="158" t="s">
        <v>234</v>
      </c>
      <c r="C49" s="64"/>
      <c r="H49" s="21"/>
    </row>
    <row r="50" spans="1:8" x14ac:dyDescent="0.25">
      <c r="A50" s="125"/>
      <c r="B50" s="159" t="s">
        <v>235</v>
      </c>
      <c r="C50" s="64"/>
      <c r="H50" s="21"/>
    </row>
    <row r="51" spans="1:8" x14ac:dyDescent="0.25">
      <c r="A51" s="125"/>
      <c r="B51" s="159" t="s">
        <v>236</v>
      </c>
      <c r="C51" s="64"/>
      <c r="H51" s="21"/>
    </row>
    <row r="52" spans="1:8" x14ac:dyDescent="0.25">
      <c r="A52" s="125"/>
      <c r="B52" s="158" t="s">
        <v>237</v>
      </c>
      <c r="C52" s="64"/>
      <c r="H52" s="21"/>
    </row>
    <row r="53" spans="1:8" x14ac:dyDescent="0.25">
      <c r="A53" s="125"/>
      <c r="B53" s="158" t="s">
        <v>238</v>
      </c>
      <c r="C53" s="64"/>
      <c r="H53" s="21"/>
    </row>
    <row r="54" spans="1:8" x14ac:dyDescent="0.25">
      <c r="A54" s="125"/>
      <c r="B54" s="157" t="s">
        <v>239</v>
      </c>
      <c r="C54" s="64"/>
      <c r="H54" s="21"/>
    </row>
    <row r="55" spans="1:8" x14ac:dyDescent="0.25">
      <c r="A55" s="125"/>
      <c r="B55" s="156" t="s">
        <v>240</v>
      </c>
      <c r="C55" s="64"/>
      <c r="H55" s="21"/>
    </row>
    <row r="56" spans="1:8" x14ac:dyDescent="0.25">
      <c r="A56" s="125"/>
      <c r="B56" s="156" t="s">
        <v>241</v>
      </c>
      <c r="C56" s="64"/>
      <c r="H56" s="21"/>
    </row>
    <row r="57" spans="1:8" x14ac:dyDescent="0.25">
      <c r="A57" s="125"/>
      <c r="B57" s="156" t="s">
        <v>242</v>
      </c>
      <c r="C57" s="64"/>
      <c r="H57" s="21"/>
    </row>
    <row r="58" spans="1:8" x14ac:dyDescent="0.25">
      <c r="A58" s="125"/>
      <c r="B58" s="156" t="s">
        <v>243</v>
      </c>
      <c r="C58" s="64"/>
      <c r="H58" s="21"/>
    </row>
    <row r="59" spans="1:8" x14ac:dyDescent="0.25">
      <c r="A59" s="125"/>
      <c r="B59" s="156" t="s">
        <v>244</v>
      </c>
      <c r="C59" s="64"/>
      <c r="H59" s="21"/>
    </row>
    <row r="60" spans="1:8" x14ac:dyDescent="0.25">
      <c r="A60" s="125"/>
      <c r="B60" s="156" t="s">
        <v>245</v>
      </c>
      <c r="C60" s="64"/>
      <c r="H60" s="21"/>
    </row>
    <row r="61" spans="1:8" x14ac:dyDescent="0.25">
      <c r="A61" s="125"/>
      <c r="B61" s="156" t="s">
        <v>246</v>
      </c>
      <c r="C61" s="64"/>
      <c r="H61" s="21"/>
    </row>
    <row r="62" spans="1:8" x14ac:dyDescent="0.25">
      <c r="A62" s="125"/>
      <c r="B62" s="156" t="s">
        <v>247</v>
      </c>
      <c r="C62" s="64"/>
      <c r="H62" s="21"/>
    </row>
    <row r="63" spans="1:8" x14ac:dyDescent="0.25">
      <c r="A63" s="125"/>
      <c r="B63" s="156" t="s">
        <v>248</v>
      </c>
      <c r="C63" s="64"/>
      <c r="H63" s="21"/>
    </row>
    <row r="64" spans="1:8" ht="24" x14ac:dyDescent="0.25">
      <c r="A64" s="125"/>
      <c r="B64" s="156" t="s">
        <v>249</v>
      </c>
      <c r="C64" s="64"/>
      <c r="H64" s="21"/>
    </row>
    <row r="65" spans="1:8" x14ac:dyDescent="0.25">
      <c r="A65" s="49"/>
      <c r="B65" s="61" t="s">
        <v>250</v>
      </c>
      <c r="C65" s="150" t="s">
        <v>17</v>
      </c>
      <c r="D65" s="64">
        <v>30</v>
      </c>
      <c r="E65" s="65"/>
      <c r="F65" s="73">
        <f>kolicina*cijena</f>
        <v>0</v>
      </c>
      <c r="H65" s="21"/>
    </row>
    <row r="66" spans="1:8" x14ac:dyDescent="0.25">
      <c r="A66" s="49"/>
      <c r="B66" s="61"/>
      <c r="C66" s="150"/>
      <c r="D66" s="64"/>
      <c r="E66" s="65"/>
      <c r="F66" s="73"/>
      <c r="H66" s="21"/>
    </row>
    <row r="67" spans="1:8" ht="36.75" x14ac:dyDescent="0.25">
      <c r="A67" s="125" t="s">
        <v>286</v>
      </c>
      <c r="B67" s="61" t="s">
        <v>252</v>
      </c>
      <c r="C67" s="150"/>
      <c r="D67" s="64"/>
      <c r="E67" s="65"/>
      <c r="F67" s="73"/>
      <c r="H67" s="21"/>
    </row>
    <row r="68" spans="1:8" x14ac:dyDescent="0.25">
      <c r="A68" s="49"/>
      <c r="B68" s="61"/>
      <c r="C68" s="149" t="s">
        <v>65</v>
      </c>
      <c r="D68" s="64">
        <v>150</v>
      </c>
      <c r="E68" s="65"/>
      <c r="F68" s="73">
        <f>kolicina*cijena</f>
        <v>0</v>
      </c>
      <c r="H68" s="21"/>
    </row>
    <row r="69" spans="1:8" x14ac:dyDescent="0.25">
      <c r="A69" s="49"/>
      <c r="B69" s="61"/>
      <c r="C69" s="150"/>
      <c r="D69" s="64"/>
      <c r="E69" s="65"/>
      <c r="F69" s="73"/>
      <c r="H69" s="21"/>
    </row>
    <row r="70" spans="1:8" ht="24.75" x14ac:dyDescent="0.25">
      <c r="A70" s="125" t="s">
        <v>287</v>
      </c>
      <c r="B70" s="61" t="s">
        <v>253</v>
      </c>
      <c r="C70" s="150"/>
      <c r="D70" s="64"/>
      <c r="E70" s="65"/>
      <c r="F70" s="73"/>
      <c r="H70" s="21"/>
    </row>
    <row r="71" spans="1:8" x14ac:dyDescent="0.25">
      <c r="A71" s="49"/>
      <c r="B71" s="31" t="s">
        <v>254</v>
      </c>
      <c r="C71" s="150"/>
      <c r="D71" s="64">
        <v>1</v>
      </c>
      <c r="E71" s="65"/>
      <c r="F71" s="73">
        <f>kolicina*cijena</f>
        <v>0</v>
      </c>
      <c r="H71" s="21"/>
    </row>
    <row r="72" spans="1:8" x14ac:dyDescent="0.25">
      <c r="A72" s="49"/>
      <c r="B72" s="61"/>
      <c r="C72" s="150"/>
      <c r="D72" s="64"/>
      <c r="E72" s="65"/>
      <c r="F72" s="73"/>
      <c r="H72" s="21"/>
    </row>
    <row r="73" spans="1:8" ht="48.75" x14ac:dyDescent="0.25">
      <c r="A73" s="125" t="s">
        <v>274</v>
      </c>
      <c r="B73" s="61" t="s">
        <v>255</v>
      </c>
      <c r="C73" s="150"/>
      <c r="D73" s="64"/>
      <c r="E73" s="65"/>
      <c r="F73" s="73"/>
      <c r="H73" s="21"/>
    </row>
    <row r="74" spans="1:8" x14ac:dyDescent="0.25">
      <c r="A74" s="49"/>
      <c r="B74" s="31" t="s">
        <v>254</v>
      </c>
      <c r="C74" s="150"/>
      <c r="D74" s="64">
        <v>1</v>
      </c>
      <c r="E74" s="65"/>
      <c r="F74" s="73">
        <f>kolicina*cijena</f>
        <v>0</v>
      </c>
      <c r="H74" s="21"/>
    </row>
    <row r="75" spans="1:8" ht="15.75" thickBot="1" x14ac:dyDescent="0.3">
      <c r="A75" s="50"/>
      <c r="B75" s="91"/>
      <c r="C75" s="91"/>
      <c r="D75" s="91"/>
      <c r="E75" s="92"/>
      <c r="F75" s="93"/>
      <c r="H75" s="21"/>
    </row>
    <row r="76" spans="1:8" ht="16.5" thickTop="1" thickBot="1" x14ac:dyDescent="0.3">
      <c r="A76" s="51"/>
      <c r="B76" s="94" t="s">
        <v>251</v>
      </c>
      <c r="C76" s="94"/>
      <c r="D76" s="94"/>
      <c r="E76" s="95"/>
      <c r="F76" s="96">
        <f>SUM(F7:F75)</f>
        <v>0</v>
      </c>
      <c r="H76" s="21"/>
    </row>
    <row r="77" spans="1:8" ht="15.75" thickTop="1" x14ac:dyDescent="0.25">
      <c r="A77" s="49"/>
      <c r="B77" s="64"/>
      <c r="C77" s="64"/>
      <c r="D77" s="64"/>
      <c r="E77" s="65"/>
      <c r="F77" s="66"/>
      <c r="H77" s="21"/>
    </row>
    <row r="78" spans="1:8" ht="3" customHeight="1" x14ac:dyDescent="0.25">
      <c r="A78" s="97"/>
      <c r="B78" s="97"/>
      <c r="C78" s="97"/>
      <c r="D78" s="97"/>
      <c r="E78" s="98"/>
      <c r="F78" s="99"/>
      <c r="H78" s="10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opLeftCell="A25" workbookViewId="0">
      <selection activeCell="I30" sqref="I30"/>
    </sheetView>
  </sheetViews>
  <sheetFormatPr defaultColWidth="9.140625" defaultRowHeight="15" x14ac:dyDescent="0.25"/>
  <cols>
    <col min="1" max="1" width="6.7109375" style="59" customWidth="1"/>
    <col min="2" max="2" width="45.140625" style="59" customWidth="1"/>
    <col min="3" max="3" width="5.7109375" style="59" customWidth="1"/>
    <col min="4" max="4" width="7.7109375" style="59" customWidth="1"/>
    <col min="5" max="5" width="9.7109375" style="59" customWidth="1"/>
    <col min="6" max="6" width="13.7109375" style="59" customWidth="1"/>
    <col min="7" max="7" width="0.85546875" style="59" customWidth="1"/>
    <col min="8" max="8" width="0.5703125" style="59" customWidth="1"/>
    <col min="9" max="16384" width="9.140625" style="59"/>
  </cols>
  <sheetData>
    <row r="1" spans="1:8" x14ac:dyDescent="0.25">
      <c r="A1" s="67"/>
      <c r="B1" s="67"/>
      <c r="C1" s="67"/>
      <c r="D1" s="67"/>
      <c r="E1" s="68"/>
      <c r="F1" s="69"/>
      <c r="H1" s="100"/>
    </row>
    <row r="2" spans="1:8" x14ac:dyDescent="0.25">
      <c r="A2" s="82"/>
      <c r="B2" s="83" t="s">
        <v>0</v>
      </c>
      <c r="C2" s="84"/>
      <c r="D2" s="84"/>
      <c r="E2" s="85"/>
      <c r="F2" s="86"/>
      <c r="H2" s="101"/>
    </row>
    <row r="3" spans="1:8" x14ac:dyDescent="0.25">
      <c r="A3" s="82"/>
      <c r="B3" s="83" t="s">
        <v>1</v>
      </c>
      <c r="C3" s="84"/>
      <c r="D3" s="84"/>
      <c r="E3" s="85"/>
      <c r="F3" s="86"/>
      <c r="H3" s="101"/>
    </row>
    <row r="4" spans="1:8" x14ac:dyDescent="0.25">
      <c r="A4" s="67"/>
      <c r="B4" s="70"/>
      <c r="C4" s="63"/>
      <c r="D4" s="63"/>
      <c r="E4" s="71"/>
      <c r="F4" s="72"/>
      <c r="H4" s="100"/>
    </row>
    <row r="5" spans="1:8" x14ac:dyDescent="0.25">
      <c r="A5" s="78" t="s">
        <v>2</v>
      </c>
      <c r="B5" s="79" t="s">
        <v>3</v>
      </c>
      <c r="C5" s="78" t="s">
        <v>4</v>
      </c>
      <c r="D5" s="78" t="s">
        <v>5</v>
      </c>
      <c r="E5" s="80" t="s">
        <v>6</v>
      </c>
      <c r="F5" s="81" t="s">
        <v>7</v>
      </c>
      <c r="H5" s="22"/>
    </row>
    <row r="6" spans="1:8" ht="3" customHeight="1" x14ac:dyDescent="0.25">
      <c r="A6" s="52"/>
      <c r="B6" s="74"/>
      <c r="C6" s="75"/>
      <c r="D6" s="75"/>
      <c r="E6" s="76"/>
      <c r="F6" s="77"/>
      <c r="H6" s="100"/>
    </row>
    <row r="7" spans="1:8" x14ac:dyDescent="0.25">
      <c r="A7" s="46">
        <v>8</v>
      </c>
      <c r="B7" s="60" t="s">
        <v>187</v>
      </c>
      <c r="H7" s="21"/>
    </row>
    <row r="8" spans="1:8" x14ac:dyDescent="0.25">
      <c r="A8" s="47"/>
      <c r="H8" s="21"/>
    </row>
    <row r="9" spans="1:8" x14ac:dyDescent="0.25">
      <c r="A9" s="47"/>
      <c r="B9" s="88" t="s">
        <v>188</v>
      </c>
      <c r="C9" s="64"/>
      <c r="H9" s="21"/>
    </row>
    <row r="10" spans="1:8" x14ac:dyDescent="0.25">
      <c r="A10" s="153" t="s">
        <v>288</v>
      </c>
      <c r="B10" s="116" t="s">
        <v>190</v>
      </c>
      <c r="C10" s="64"/>
      <c r="H10" s="21"/>
    </row>
    <row r="11" spans="1:8" ht="36" x14ac:dyDescent="0.25">
      <c r="A11" s="154"/>
      <c r="B11" s="122" t="s">
        <v>189</v>
      </c>
      <c r="C11" s="64"/>
      <c r="H11" s="21"/>
    </row>
    <row r="12" spans="1:8" x14ac:dyDescent="0.25">
      <c r="A12" s="154"/>
      <c r="B12" s="122" t="s">
        <v>191</v>
      </c>
      <c r="C12" s="149" t="s">
        <v>17</v>
      </c>
      <c r="D12" s="64">
        <v>1</v>
      </c>
      <c r="E12" s="65"/>
      <c r="F12" s="73">
        <f>kolicina*cijena</f>
        <v>0</v>
      </c>
      <c r="H12" s="21"/>
    </row>
    <row r="13" spans="1:8" x14ac:dyDescent="0.25">
      <c r="A13" s="155"/>
      <c r="B13" s="88"/>
      <c r="C13" s="64"/>
      <c r="H13" s="21"/>
    </row>
    <row r="14" spans="1:8" ht="36" x14ac:dyDescent="0.25">
      <c r="A14" s="153" t="s">
        <v>289</v>
      </c>
      <c r="B14" s="121" t="s">
        <v>192</v>
      </c>
      <c r="C14" s="64"/>
      <c r="H14" s="21"/>
    </row>
    <row r="15" spans="1:8" x14ac:dyDescent="0.25">
      <c r="A15" s="154"/>
      <c r="B15" s="122" t="s">
        <v>191</v>
      </c>
      <c r="C15" s="149" t="s">
        <v>17</v>
      </c>
      <c r="D15" s="64">
        <v>1</v>
      </c>
      <c r="E15" s="65"/>
      <c r="F15" s="73">
        <f>kolicina*cijena</f>
        <v>0</v>
      </c>
      <c r="H15" s="21"/>
    </row>
    <row r="16" spans="1:8" x14ac:dyDescent="0.25">
      <c r="A16" s="154"/>
      <c r="B16" s="62"/>
      <c r="C16" s="149"/>
      <c r="D16" s="64"/>
      <c r="E16" s="65"/>
      <c r="F16" s="73"/>
      <c r="H16" s="21"/>
    </row>
    <row r="17" spans="1:8" ht="24" x14ac:dyDescent="0.25">
      <c r="A17" s="153" t="s">
        <v>290</v>
      </c>
      <c r="B17" s="121" t="s">
        <v>194</v>
      </c>
      <c r="C17" s="64"/>
      <c r="H17" s="21"/>
    </row>
    <row r="18" spans="1:8" x14ac:dyDescent="0.25">
      <c r="A18" s="153"/>
      <c r="B18" s="121" t="s">
        <v>195</v>
      </c>
      <c r="C18" s="150" t="s">
        <v>65</v>
      </c>
      <c r="D18" s="64">
        <v>230</v>
      </c>
      <c r="E18" s="65"/>
      <c r="F18" s="73">
        <f>kolicina*cijena</f>
        <v>0</v>
      </c>
      <c r="H18" s="21"/>
    </row>
    <row r="19" spans="1:8" x14ac:dyDescent="0.25">
      <c r="A19" s="154"/>
      <c r="B19" s="121" t="s">
        <v>193</v>
      </c>
      <c r="C19" s="150" t="s">
        <v>65</v>
      </c>
      <c r="D19" s="64">
        <v>280</v>
      </c>
      <c r="E19" s="65"/>
      <c r="F19" s="73">
        <f>kolicina*cijena</f>
        <v>0</v>
      </c>
      <c r="H19" s="21"/>
    </row>
    <row r="20" spans="1:8" x14ac:dyDescent="0.25">
      <c r="A20" s="154"/>
      <c r="B20" s="61"/>
      <c r="C20" s="64"/>
      <c r="H20" s="21"/>
    </row>
    <row r="21" spans="1:8" x14ac:dyDescent="0.25">
      <c r="A21" s="153" t="s">
        <v>291</v>
      </c>
      <c r="B21" s="116" t="s">
        <v>196</v>
      </c>
      <c r="C21" s="64"/>
      <c r="H21" s="21"/>
    </row>
    <row r="22" spans="1:8" ht="24.75" x14ac:dyDescent="0.25">
      <c r="A22" s="154"/>
      <c r="B22" s="87" t="s">
        <v>197</v>
      </c>
      <c r="C22" s="64"/>
      <c r="H22" s="21"/>
    </row>
    <row r="23" spans="1:8" x14ac:dyDescent="0.25">
      <c r="A23" s="154"/>
      <c r="B23" s="61" t="s">
        <v>198</v>
      </c>
      <c r="C23" s="150" t="s">
        <v>65</v>
      </c>
      <c r="D23" s="64">
        <v>255</v>
      </c>
      <c r="E23" s="65"/>
      <c r="F23" s="73">
        <f>kolicina*cijena</f>
        <v>0</v>
      </c>
      <c r="H23" s="21"/>
    </row>
    <row r="24" spans="1:8" x14ac:dyDescent="0.25">
      <c r="A24" s="154"/>
      <c r="B24" s="64"/>
      <c r="C24" s="64"/>
      <c r="H24" s="21"/>
    </row>
    <row r="25" spans="1:8" x14ac:dyDescent="0.25">
      <c r="A25" s="153" t="s">
        <v>292</v>
      </c>
      <c r="B25" s="102" t="s">
        <v>200</v>
      </c>
      <c r="C25" s="64"/>
      <c r="H25" s="21"/>
    </row>
    <row r="26" spans="1:8" ht="24" x14ac:dyDescent="0.25">
      <c r="A26" s="154"/>
      <c r="B26" s="151" t="s">
        <v>199</v>
      </c>
      <c r="C26" s="64"/>
      <c r="H26" s="21"/>
    </row>
    <row r="27" spans="1:8" x14ac:dyDescent="0.25">
      <c r="A27" s="154"/>
      <c r="B27" s="122" t="s">
        <v>201</v>
      </c>
      <c r="C27" s="149" t="s">
        <v>17</v>
      </c>
      <c r="D27" s="64">
        <v>95</v>
      </c>
      <c r="E27" s="65"/>
      <c r="F27" s="73">
        <f>kolicina*cijena</f>
        <v>0</v>
      </c>
      <c r="H27" s="21"/>
    </row>
    <row r="28" spans="1:8" x14ac:dyDescent="0.25">
      <c r="A28" s="154"/>
      <c r="B28" s="89"/>
      <c r="C28" s="90"/>
      <c r="D28" s="64"/>
      <c r="E28" s="65"/>
      <c r="F28" s="73"/>
      <c r="H28" s="21"/>
    </row>
    <row r="29" spans="1:8" x14ac:dyDescent="0.25">
      <c r="A29" s="153" t="s">
        <v>293</v>
      </c>
      <c r="B29" s="116" t="s">
        <v>202</v>
      </c>
      <c r="C29" s="64"/>
      <c r="H29" s="21"/>
    </row>
    <row r="30" spans="1:8" ht="24.75" x14ac:dyDescent="0.25">
      <c r="A30" s="154"/>
      <c r="B30" s="61" t="s">
        <v>203</v>
      </c>
      <c r="C30" s="64"/>
      <c r="H30" s="21"/>
    </row>
    <row r="31" spans="1:8" x14ac:dyDescent="0.25">
      <c r="A31" s="154"/>
      <c r="B31" s="143" t="s">
        <v>204</v>
      </c>
      <c r="C31" s="149"/>
      <c r="D31" s="64">
        <v>1</v>
      </c>
      <c r="E31" s="65"/>
      <c r="F31" s="73">
        <f>kolicina*cijena</f>
        <v>0</v>
      </c>
      <c r="H31" s="21"/>
    </row>
    <row r="32" spans="1:8" x14ac:dyDescent="0.25">
      <c r="A32" s="154"/>
      <c r="B32" s="61"/>
      <c r="C32" s="64"/>
      <c r="H32" s="21"/>
    </row>
    <row r="33" spans="1:8" x14ac:dyDescent="0.25">
      <c r="A33" s="153" t="s">
        <v>294</v>
      </c>
      <c r="B33" s="116" t="s">
        <v>205</v>
      </c>
      <c r="C33" s="64"/>
      <c r="H33" s="21"/>
    </row>
    <row r="34" spans="1:8" x14ac:dyDescent="0.25">
      <c r="A34" s="154"/>
      <c r="B34" s="87" t="s">
        <v>207</v>
      </c>
      <c r="C34" s="64"/>
      <c r="H34" s="21"/>
    </row>
    <row r="35" spans="1:8" x14ac:dyDescent="0.25">
      <c r="A35" s="49"/>
      <c r="B35" s="61" t="s">
        <v>206</v>
      </c>
      <c r="C35" s="150" t="s">
        <v>65</v>
      </c>
      <c r="D35" s="64">
        <v>510</v>
      </c>
      <c r="E35" s="65"/>
      <c r="F35" s="73">
        <f>kolicina*cijena</f>
        <v>0</v>
      </c>
      <c r="H35" s="21"/>
    </row>
    <row r="36" spans="1:8" ht="15.75" thickBot="1" x14ac:dyDescent="0.3">
      <c r="A36" s="50"/>
      <c r="B36" s="91"/>
      <c r="C36" s="91"/>
      <c r="D36" s="91"/>
      <c r="E36" s="92"/>
      <c r="F36" s="93"/>
      <c r="H36" s="21"/>
    </row>
    <row r="37" spans="1:8" ht="16.5" thickTop="1" thickBot="1" x14ac:dyDescent="0.3">
      <c r="A37" s="51"/>
      <c r="B37" s="94" t="s">
        <v>208</v>
      </c>
      <c r="C37" s="94"/>
      <c r="D37" s="94"/>
      <c r="E37" s="95"/>
      <c r="F37" s="96">
        <f>SUM(F7:F36)</f>
        <v>0</v>
      </c>
      <c r="H37" s="21"/>
    </row>
    <row r="38" spans="1:8" ht="15.75" thickTop="1" x14ac:dyDescent="0.25">
      <c r="A38" s="49"/>
      <c r="B38" s="64"/>
      <c r="C38" s="64"/>
      <c r="D38" s="64"/>
      <c r="E38" s="65"/>
      <c r="F38" s="66"/>
      <c r="H38" s="21"/>
    </row>
    <row r="39" spans="1:8" ht="3" customHeight="1" x14ac:dyDescent="0.25">
      <c r="A39" s="97"/>
      <c r="B39" s="97"/>
      <c r="C39" s="97"/>
      <c r="D39" s="97"/>
      <c r="E39" s="98"/>
      <c r="F39" s="99"/>
      <c r="H39" s="100"/>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20</vt:i4>
      </vt:variant>
    </vt:vector>
  </HeadingPairs>
  <TitlesOfParts>
    <vt:vector size="32" baseType="lpstr">
      <vt:lpstr>I. faza PB</vt:lpstr>
      <vt:lpstr>1 Pripremni</vt:lpstr>
      <vt:lpstr>2 Zemljani</vt:lpstr>
      <vt:lpstr>3 Betonski</vt:lpstr>
      <vt:lpstr>4 Lungomare</vt:lpstr>
      <vt:lpstr>5 Trim staza</vt:lpstr>
      <vt:lpstr>6 Vodovod</vt:lpstr>
      <vt:lpstr>7 Elektroinst KB1kV JR</vt:lpstr>
      <vt:lpstr>8 EKI</vt:lpstr>
      <vt:lpstr>9 Oprema</vt:lpstr>
      <vt:lpstr>10 Bujica</vt:lpstr>
      <vt:lpstr>Sheet3</vt:lpstr>
      <vt:lpstr>'10 Bujica'!cijena</vt:lpstr>
      <vt:lpstr>'2 Zemljani'!cijena</vt:lpstr>
      <vt:lpstr>'3 Betonski'!cijena</vt:lpstr>
      <vt:lpstr>'4 Lungomare'!cijena</vt:lpstr>
      <vt:lpstr>'5 Trim staza'!cijena</vt:lpstr>
      <vt:lpstr>'6 Vodovod'!cijena</vt:lpstr>
      <vt:lpstr>'7 Elektroinst KB1kV JR'!cijena</vt:lpstr>
      <vt:lpstr>'8 EKI'!cijena</vt:lpstr>
      <vt:lpstr>'9 Oprema'!cijena</vt:lpstr>
      <vt:lpstr>cijena</vt:lpstr>
      <vt:lpstr>'10 Bujica'!kolicina</vt:lpstr>
      <vt:lpstr>'2 Zemljani'!kolicina</vt:lpstr>
      <vt:lpstr>'3 Betonski'!kolicina</vt:lpstr>
      <vt:lpstr>'4 Lungomare'!kolicina</vt:lpstr>
      <vt:lpstr>'5 Trim staza'!kolicina</vt:lpstr>
      <vt:lpstr>'6 Vodovod'!kolicina</vt:lpstr>
      <vt:lpstr>'7 Elektroinst KB1kV JR'!kolicina</vt:lpstr>
      <vt:lpstr>'8 EKI'!kolicina</vt:lpstr>
      <vt:lpstr>'9 Oprema'!kolicina</vt:lpstr>
      <vt:lpstr>kolicina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dc:creator>
  <cp:lastModifiedBy>petrov</cp:lastModifiedBy>
  <dcterms:created xsi:type="dcterms:W3CDTF">2015-12-14T06:33:21Z</dcterms:created>
  <dcterms:modified xsi:type="dcterms:W3CDTF">2016-01-27T13:19:01Z</dcterms:modified>
</cp:coreProperties>
</file>